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UPRAVNO 28.10.2024\"/>
    </mc:Choice>
  </mc:AlternateContent>
  <xr:revisionPtr revIDLastSave="0" documentId="13_ncr:1_{E903462E-2A7F-4F48-98FC-9272986E3FF4}" xr6:coauthVersionLast="47" xr6:coauthVersionMax="47" xr10:uidLastSave="{00000000-0000-0000-0000-000000000000}"/>
  <bookViews>
    <workbookView xWindow="-120" yWindow="-120" windowWidth="29040" windowHeight="15720" firstSheet="3" activeTab="7" xr2:uid="{00000000-000D-0000-FFFF-FFFF00000000}"/>
  </bookViews>
  <sheets>
    <sheet name="Sažetak" sheetId="1" r:id="rId1"/>
    <sheet name="Izvještaj prema ekonomskoj klas" sheetId="2" r:id="rId2"/>
    <sheet name="Izvještaj prema izvorima financ" sheetId="3" r:id="rId3"/>
    <sheet name="Izvještaj prema funkcijskoj kla" sheetId="4" r:id="rId4"/>
    <sheet name="Račun financ.ek.klasifikacija" sheetId="5" r:id="rId5"/>
    <sheet name="Račun financ.izvori" sheetId="6" r:id="rId6"/>
    <sheet name="Prenesenivišak ili manjak" sheetId="7" r:id="rId7"/>
    <sheet name="Posebni dio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8" l="1"/>
  <c r="G55" i="8"/>
  <c r="F55" i="8"/>
  <c r="E55" i="8"/>
  <c r="C66" i="8"/>
  <c r="C65" i="8" s="1"/>
  <c r="C61" i="8"/>
  <c r="C60" i="8"/>
  <c r="C58" i="8"/>
  <c r="C57" i="8" s="1"/>
  <c r="C55" i="8"/>
  <c r="C48" i="8" s="1"/>
  <c r="C43" i="8" s="1"/>
  <c r="C42" i="8" s="1"/>
  <c r="C49" i="8"/>
  <c r="C45" i="8"/>
  <c r="C44" i="8"/>
  <c r="C39" i="8"/>
  <c r="C36" i="8"/>
  <c r="C35" i="8"/>
  <c r="C34" i="8"/>
  <c r="C33" i="8" s="1"/>
  <c r="C26" i="8"/>
  <c r="C25" i="8" s="1"/>
  <c r="C24" i="8" s="1"/>
  <c r="C18" i="8"/>
  <c r="C17" i="8"/>
  <c r="C13" i="8"/>
  <c r="C12" i="8"/>
  <c r="C11" i="8"/>
  <c r="C9" i="8"/>
  <c r="C8" i="8"/>
  <c r="C7" i="8"/>
  <c r="C6" i="8" s="1"/>
  <c r="B6" i="4" l="1"/>
  <c r="B34" i="3"/>
  <c r="B32" i="3"/>
  <c r="B29" i="3"/>
  <c r="B26" i="3"/>
  <c r="B24" i="3"/>
  <c r="B21" i="3" s="1"/>
  <c r="B22" i="3"/>
  <c r="B17" i="3"/>
  <c r="B4" i="3" s="1"/>
  <c r="F15" i="3"/>
  <c r="E15" i="3"/>
  <c r="D15" i="3"/>
  <c r="C15" i="3"/>
  <c r="B15" i="3"/>
  <c r="B12" i="3"/>
  <c r="B9" i="3"/>
  <c r="B7" i="3"/>
  <c r="B5" i="3"/>
  <c r="D24" i="2" l="1"/>
  <c r="D18" i="2"/>
  <c r="D17" i="2"/>
  <c r="H13" i="2"/>
  <c r="G13" i="2"/>
  <c r="F13" i="2"/>
  <c r="E13" i="2"/>
  <c r="D13" i="2"/>
  <c r="D7" i="2"/>
  <c r="D6" i="2"/>
  <c r="B12" i="1"/>
  <c r="B9" i="1"/>
</calcChain>
</file>

<file path=xl/sharedStrings.xml><?xml version="1.0" encoding="utf-8"?>
<sst xmlns="http://schemas.openxmlformats.org/spreadsheetml/2006/main" count="331" uniqueCount="151">
  <si>
    <t>1. OPĆI DIO</t>
  </si>
  <si>
    <t>1.1. SAŽETAK RAČUNA PRIHODA I RASHODA I RAČUNA FINANCIRANJA</t>
  </si>
  <si>
    <t>A) SAŽETAK RAČUNA PRIHODA I RASHODA</t>
  </si>
  <si>
    <t>Izvršenje 2023.</t>
  </si>
  <si>
    <t>Plan 2024.</t>
  </si>
  <si>
    <t>Proračun za 2025.</t>
  </si>
  <si>
    <t>Projekcija proračuna za 2026.</t>
  </si>
  <si>
    <t>Projekcija proračuna za 2027.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</si>
  <si>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</si>
  <si>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</si>
  <si>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</si>
  <si>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</si>
  <si>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</si>
  <si>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</si>
  <si>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</si>
  <si>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</si>
  <si>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</si>
  <si>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</si>
  <si>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</si>
  <si>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</si>
  <si>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</si>
  <si>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GODINA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</si>
  <si>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</si>
  <si>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</si>
  <si>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</si>
  <si>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PRIJENOS VIŠKA / MANJKA IZ PRETHODNE(IH) GODINE</t>
  </si>
  <si>
    <t>VIŠAK / MANJAK IZ PRETHODNE(IH) GODINE KOJI ĆE SE RASPOREDITI / POKRITI</t>
  </si>
  <si>
    <t>VIŠAK / MANJAK TEKUĆE GODINE</t>
  </si>
  <si>
    <t>1.2. RAČUN PRIHODA I RASHODA</t>
  </si>
  <si>
    <t>1.2.1. IZVJEŠTAJ O PRIHODIMA I RASHODIMA PREMA EKONOMSKOJ KLASIFIKACIJI</t>
  </si>
  <si>
    <t>Razred</t>
  </si>
  <si>
    <t>Skupina</t>
  </si>
  <si>
    <t>Naziv prihoda</t>
  </si>
  <si>
    <t>UKUPNO PRIHODI</t>
  </si>
  <si>
    <t>6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</si>
  <si>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</si>
  <si>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</si>
  <si>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</si>
  <si>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</si>
  <si>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</si>
  <si>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</si>
  <si>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</si>
  <si>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</si>
  <si>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</si>
  <si>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</si>
  <si>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</si>
  <si>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Prihodi od prodaje nefinancijske imovine</t>
  </si>
  <si>
    <t>72</t>
  </si>
  <si>
    <t>Naziv rashoda</t>
  </si>
  <si>
    <t>UKUPNO RASHODI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</si>
  <si>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</si>
  <si>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</si>
  <si>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</si>
  <si>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</si>
  <si>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</si>
  <si>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</si>
  <si>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</si>
  <si>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</si>
  <si>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</si>
  <si>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</si>
  <si>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38</t>
  </si>
  <si>
    <t>Ostali prihodi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</si>
  <si>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</si>
  <si>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</si>
  <si>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</si>
  <si>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</si>
  <si>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</si>
  <si>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</si>
  <si>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1.2.2. IZVJEŠTAJ O PRIHODIMA I RASHODIMA PREMA IZVORIMA FINANCIRANJA</t>
  </si>
  <si>
    <t>Brojčana oznaka i naziv</t>
  </si>
  <si>
    <t>1 OPĆI PRIHODI I PRIMICI</t>
  </si>
  <si>
    <t>11 OPĆI PRIHODI I PRIMICI - ŽUPANIJSKI PRORAČUN</t>
  </si>
  <si>
    <t>3 VLASTITI PRIHODI</t>
  </si>
  <si>
    <t>32 VLASTITI PRIHODI - PRORAČUNSKI KORISNICI</t>
  </si>
  <si>
    <t>4 PRIHODI ZA POSEBNE NAMJENE</t>
  </si>
  <si>
    <t>46 PRIHODI ZA POSEBNE NAMJENE - DECENTRALIZACIJA</t>
  </si>
  <si>
    <t>49 PRIHODI ZA POSEBNE NAMJENE - OSTALO</t>
  </si>
  <si>
    <t>5 POMOĆI</t>
  </si>
  <si>
    <t>52 POMOĆI - ŽUPANIJSKI PRORAČUN - EU PROJEKTI</t>
  </si>
  <si>
    <t>54 POMOĆI - KORISNICI</t>
  </si>
  <si>
    <t>6 DONACIJE</t>
  </si>
  <si>
    <t>62 TEKUĆE DONACIJE</t>
  </si>
  <si>
    <t>7 PRIHODI OD NEFINANCIJSKE IMOVINE I NADOKNADE ŠTETA S OSNOVA OSIGURANJA</t>
  </si>
  <si>
    <t>72 PRIHODI OD PRODAJE PROIZVEDENE DUGOTRAJNE IMOVINE I S TEMELJA OSIGURANJA</t>
  </si>
  <si>
    <t>62 DONACIJE</t>
  </si>
  <si>
    <t>72 PRIHODI OD PRODAJE PROIZVEDENE DUGOTRAJNE IMOVINE</t>
  </si>
  <si>
    <t>1.2.3. IZVJEŠTAJ O RASHODIMA PREMA FUNKCIJSKOJ KLASIFIKACIJI</t>
  </si>
  <si>
    <t>10 Socijalna zaštita</t>
  </si>
  <si>
    <t>102 Starost</t>
  </si>
  <si>
    <t>104 Obitelj i djeca</t>
  </si>
  <si>
    <t>109 Aktivnosti socijalne zaštite koje nisu drugdje svrstane</t>
  </si>
  <si>
    <t>1.3. RAČUN FINANCIRANJA</t>
  </si>
  <si>
    <t>1.3.1. IZVJEŠTAJ RAČUNA FINANCIRANJA PREMA EKONOMSKOJ KLASIFIKACIJI</t>
  </si>
  <si>
    <t>Naziv</t>
  </si>
  <si>
    <t>1.3.2. IZVJEŠTAJ RAČUNA FINANCIRANJA PREMA IZVORIMA FINANCIRANJA</t>
  </si>
  <si>
    <t>I. OPĆI DIO</t>
  </si>
  <si>
    <t>C. PRENESENI VIŠAK ILI PRENESENI MANJAK</t>
  </si>
  <si>
    <t>Konto</t>
  </si>
  <si>
    <t>Izvor</t>
  </si>
  <si>
    <t>Vlastiti izvori</t>
  </si>
  <si>
    <t>Rezultat poslovanja-višak</t>
  </si>
  <si>
    <t>Ukupno</t>
  </si>
  <si>
    <t>2. POSEBNI DIO</t>
  </si>
  <si>
    <t>2.1. IZVJEŠTAJ PO PROGRAMSKOJ KLASIFIKACIJI</t>
  </si>
  <si>
    <t>Šifra</t>
  </si>
  <si>
    <t>Projekcija za 2026.</t>
  </si>
  <si>
    <t>Projekcija za 2027.</t>
  </si>
  <si>
    <t>PROGRAM    1304</t>
  </si>
  <si>
    <t>PODIZANJE KVALITETE I DOSTUPNOSTI SOCIJALNE SKRBI</t>
  </si>
  <si>
    <t>Tekući projekt T1304 40</t>
  </si>
  <si>
    <t>RAD ZA OPĆE DOBRO BEZ NAKNADE</t>
  </si>
  <si>
    <t>Izvor financiranja   11</t>
  </si>
  <si>
    <t>OPĆI PRIHODI I PRIMICI - ŽUPANIJSKI PRORAČUN</t>
  </si>
  <si>
    <t>Aktivnost A1304 36</t>
  </si>
  <si>
    <t>OČUVANJE RADA I PODIZANJE RAZINE KVALITETE USLUGA U DOMOVIMA ZA STARIJE I NEMOĆNE OSOBE</t>
  </si>
  <si>
    <t>Aktivnost T 1304 41</t>
  </si>
  <si>
    <t>Pružanje deinstitucionalnih usluga u Osječko-baranjskoj županiji</t>
  </si>
  <si>
    <t>Kapitalni projekt K1304 45</t>
  </si>
  <si>
    <t>ULAGANJE U  PROŠIRENJE KAPACITETA DOMA ZA STARIJE I NEMOĆNE OSOBE OSIJEK</t>
  </si>
  <si>
    <t>Kapitalni projekt K1304 10</t>
  </si>
  <si>
    <t>FINANCIRANJE PROJEKTA ZAŽELI-POMOĆ U KUĆI</t>
  </si>
  <si>
    <t>Izvor financiranja   52</t>
  </si>
  <si>
    <t>POMOĆI - ŽUPANIJSKI PRORAČUN - EU PROJEKTI</t>
  </si>
  <si>
    <t>Kapitalni projekt K1304 48</t>
  </si>
  <si>
    <t>IZGRADNJA ODJELA ZA SMJEŠTAJ OSOBA OBOLJELIH OD ALZHEIMEROVE I DRUGIH OBLIKA DEMENCIJE U DOMU ZA STARIJE I NEMOĆNE OSOBE OSIJEK</t>
  </si>
  <si>
    <t>PROGRAM    1305</t>
  </si>
  <si>
    <t>SUFINANCIRANJE USTANOVA SOCIJALNE SKRBI PREMA MINIMALNOM STANDARDU</t>
  </si>
  <si>
    <t>Aktivnost A1305 01</t>
  </si>
  <si>
    <t>OSNOVNI PROGRAM ZBRINJAVANJA STARIJIH OSOBA - DOMOVI ZA STARIJE I NEMOĆNE OSOBE</t>
  </si>
  <si>
    <t>Izvor financiranja   46</t>
  </si>
  <si>
    <t>PRIHODI ZA POSEBNE NAMJENE - DECENTRALIZACIJA</t>
  </si>
  <si>
    <t>PROGRAM    8011</t>
  </si>
  <si>
    <t>FINANCIRANJE DOMOVA ZA STARIJE I NEMOĆNE OSOBE IZVAN ŽUPANIJSKOG PRORAČUNA</t>
  </si>
  <si>
    <t>Aktivnost A8011 01</t>
  </si>
  <si>
    <t>Izvor financiranja   32</t>
  </si>
  <si>
    <t>VLASTITI PRIHODI - PRORAČUNSKI KORISNICI</t>
  </si>
  <si>
    <t>Izvor financiranja   49</t>
  </si>
  <si>
    <t>PRIHODI ZA POSEBNE NAMJENE - OSTALO</t>
  </si>
  <si>
    <t>Ostali rashodi</t>
  </si>
  <si>
    <t>Izvor financiranja   54</t>
  </si>
  <si>
    <t>POMOĆI - KORISNICI</t>
  </si>
  <si>
    <t>Izvor financiranja   62</t>
  </si>
  <si>
    <t>DONACIJE</t>
  </si>
  <si>
    <t>Izvor financiranja   72</t>
  </si>
  <si>
    <t>PRIHODI OD PRODAJE PROIZVEDENE DUGOTRAJNE IMOVINE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</si>
  <si>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</si>
  <si>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</si>
  <si>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</si>
  <si>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</si>
  <si>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0</t>
  </si>
  <si>
    <t>PRIJEDLOG FINANCIJSKOG PLANA  DOMA ZA STARIJE I NEMOĆNE OSOBE OSIJEK ZA 2025.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</si>
</sst>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b/>
      <i/>
      <sz val="7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9"/>
      <color rgb="FF000000"/>
      <name val="Arial"/>
    </font>
    <font>
      <b/>
      <sz val="8"/>
      <color rgb="FF000000"/>
      <name val="Arial"/>
      <family val="2"/>
      <charset val="238"/>
    </font>
    <font>
      <i/>
      <sz val="8"/>
      <color rgb="FF000000"/>
      <name val="Arial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0" fontId="2" fillId="2" borderId="3" xfId="0" applyFont="1" applyFill="1" applyBorder="1" applyAlignment="1">
      <alignment horizontal="left" vertical="center" wrapText="1" shrinkToFit="1" readingOrder="1"/>
    </xf>
    <xf numFmtId="4" fontId="2" fillId="2" borderId="3" xfId="0" applyNumberFormat="1" applyFont="1" applyFill="1" applyBorder="1" applyAlignment="1">
      <alignment horizontal="right" wrapText="1" shrinkToFit="1" readingOrder="1"/>
    </xf>
    <xf numFmtId="0" fontId="3" fillId="0" borderId="3" xfId="0" applyFont="1" applyBorder="1" applyAlignment="1">
      <alignment horizontal="left" vertical="center" wrapText="1" shrinkToFit="1" readingOrder="1"/>
    </xf>
    <xf numFmtId="4" fontId="3" fillId="0" borderId="3" xfId="0" applyNumberFormat="1" applyFont="1" applyBorder="1" applyAlignment="1">
      <alignment horizontal="right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0" fontId="2" fillId="0" borderId="3" xfId="0" applyFont="1" applyBorder="1" applyAlignment="1">
      <alignment horizontal="left" vertical="center" wrapText="1" shrinkToFit="1" readingOrder="1"/>
    </xf>
    <xf numFmtId="0" fontId="2" fillId="3" borderId="3" xfId="0" applyFont="1" applyFill="1" applyBorder="1" applyAlignment="1">
      <alignment horizontal="left" vertical="center" wrapText="1" shrinkToFit="1" readingOrder="1"/>
    </xf>
    <xf numFmtId="4" fontId="2" fillId="3" borderId="3" xfId="0" applyNumberFormat="1" applyFont="1" applyFill="1" applyBorder="1" applyAlignment="1">
      <alignment horizontal="right" wrapText="1" shrinkToFit="1" readingOrder="1"/>
    </xf>
    <xf numFmtId="0" fontId="4" fillId="0" borderId="1" xfId="0" applyFont="1" applyBorder="1" applyAlignment="1">
      <alignment horizontal="left" vertical="center" wrapText="1" shrinkToFit="1" readingOrder="1"/>
    </xf>
    <xf numFmtId="0" fontId="7" fillId="2" borderId="2" xfId="0" applyFont="1" applyFill="1" applyBorder="1" applyAlignment="1">
      <alignment horizontal="center" vertical="center" wrapText="1" shrinkToFit="1" readingOrder="1"/>
    </xf>
    <xf numFmtId="0" fontId="7" fillId="2" borderId="4" xfId="0" applyFont="1" applyFill="1" applyBorder="1" applyAlignment="1">
      <alignment horizontal="center" vertical="center" wrapText="1" shrinkToFit="1" readingOrder="1"/>
    </xf>
    <xf numFmtId="49" fontId="7" fillId="2" borderId="4" xfId="0" applyNumberFormat="1" applyFont="1" applyFill="1" applyBorder="1" applyAlignment="1">
      <alignment horizontal="center" vertical="center" wrapText="1" shrinkToFit="1" readingOrder="1"/>
    </xf>
    <xf numFmtId="0" fontId="7" fillId="0" borderId="3" xfId="0" applyFont="1" applyBorder="1" applyAlignment="1">
      <alignment horizontal="left" vertical="center" wrapText="1" shrinkToFit="1" readingOrder="1"/>
    </xf>
    <xf numFmtId="0" fontId="7" fillId="0" borderId="1" xfId="0" applyFont="1" applyBorder="1" applyAlignment="1">
      <alignment horizontal="lef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" fontId="7" fillId="0" borderId="1" xfId="0" applyNumberFormat="1" applyFont="1" applyBorder="1" applyAlignment="1">
      <alignment horizontal="righ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0" fontId="8" fillId="0" borderId="1" xfId="0" applyFont="1" applyBorder="1" applyAlignment="1">
      <alignment horizontal="left" vertical="top" wrapText="1" shrinkToFit="1" readingOrder="1"/>
    </xf>
    <xf numFmtId="0" fontId="4" fillId="0" borderId="3" xfId="0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" fontId="4" fillId="0" borderId="1" xfId="0" applyNumberFormat="1" applyFont="1" applyBorder="1" applyAlignment="1">
      <alignment horizontal="right" vertical="center" wrapText="1" shrinkToFit="1" readingOrder="1"/>
    </xf>
    <xf numFmtId="0" fontId="9" fillId="0" borderId="3" xfId="0" applyFont="1" applyBorder="1" applyAlignment="1">
      <alignment horizontal="left" vertical="center" wrapText="1" shrinkToFit="1" readingOrder="1"/>
    </xf>
    <xf numFmtId="49" fontId="9" fillId="0" borderId="1" xfId="0" applyNumberFormat="1" applyFont="1" applyBorder="1" applyAlignment="1">
      <alignment horizontal="left" vertical="center" wrapText="1" shrinkToFit="1" readingOrder="1"/>
    </xf>
    <xf numFmtId="4" fontId="9" fillId="0" borderId="1" xfId="0" applyNumberFormat="1" applyFont="1" applyBorder="1" applyAlignment="1">
      <alignment horizontal="right" vertical="center" wrapText="1" shrinkToFit="1" readingOrder="1"/>
    </xf>
    <xf numFmtId="49" fontId="10" fillId="0" borderId="3" xfId="0" applyNumberFormat="1" applyFont="1" applyBorder="1" applyAlignment="1">
      <alignment horizontal="left" vertical="center" wrapText="1" shrinkToFit="1" readingOrder="1"/>
    </xf>
    <xf numFmtId="49" fontId="11" fillId="0" borderId="3" xfId="0" applyNumberFormat="1" applyFont="1" applyBorder="1" applyAlignment="1">
      <alignment horizontal="left" vertical="center" wrapText="1" shrinkToFit="1" readingOrder="1"/>
    </xf>
    <xf numFmtId="4" fontId="10" fillId="0" borderId="1" xfId="0" applyNumberFormat="1" applyFont="1" applyBorder="1" applyAlignment="1">
      <alignment horizontal="right" vertical="center" wrapText="1" shrinkToFit="1" readingOrder="1"/>
    </xf>
    <xf numFmtId="0" fontId="10" fillId="0" borderId="3" xfId="0" applyFont="1" applyBorder="1" applyAlignment="1">
      <alignment horizontal="left" vertical="center" wrapText="1" shrinkToFit="1" readingOrder="1"/>
    </xf>
    <xf numFmtId="0" fontId="7" fillId="0" borderId="1" xfId="0" applyFont="1" applyBorder="1" applyAlignment="1">
      <alignment horizontal="right" vertical="center" wrapText="1" shrinkToFit="1" readingOrder="1"/>
    </xf>
    <xf numFmtId="4" fontId="7" fillId="0" borderId="4" xfId="0" applyNumberFormat="1" applyFont="1" applyBorder="1" applyAlignment="1">
      <alignment horizontal="right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0" fontId="7" fillId="0" borderId="4" xfId="0" applyFont="1" applyBorder="1" applyAlignment="1">
      <alignment horizontal="right" vertical="center" wrapText="1" shrinkToFit="1" readingOrder="1"/>
    </xf>
    <xf numFmtId="49" fontId="10" fillId="0" borderId="1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9" fillId="0" borderId="3" xfId="0" applyNumberFormat="1" applyFont="1" applyBorder="1" applyAlignment="1">
      <alignment horizontal="left" vertical="center" wrapText="1" shrinkToFit="1" readingOrder="1"/>
    </xf>
    <xf numFmtId="49" fontId="12" fillId="0" borderId="1" xfId="0" applyNumberFormat="1" applyFont="1" applyBorder="1" applyAlignment="1">
      <alignment horizontal="left" vertical="center" wrapText="1" shrinkToFit="1" readingOrder="1"/>
    </xf>
    <xf numFmtId="49" fontId="12" fillId="0" borderId="3" xfId="0" applyNumberFormat="1" applyFont="1" applyBorder="1" applyAlignment="1">
      <alignment horizontal="left" vertical="center" wrapText="1" shrinkToFit="1" readingOrder="1"/>
    </xf>
    <xf numFmtId="0" fontId="9" fillId="0" borderId="1" xfId="0" applyFont="1" applyBorder="1" applyAlignment="1">
      <alignment horizontal="left" vertical="center" wrapText="1" shrinkToFit="1" readingOrder="1"/>
    </xf>
    <xf numFmtId="0" fontId="13" fillId="0" borderId="1" xfId="0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right" vertical="center" wrapText="1" shrinkToFit="1" readingOrder="1"/>
    </xf>
    <xf numFmtId="0" fontId="1" fillId="0" borderId="0" xfId="0" applyFont="1" applyAlignment="1">
      <alignment horizontal="center" vertical="center" wrapText="1" shrinkToFit="1" readingOrder="1"/>
    </xf>
    <xf numFmtId="0" fontId="5" fillId="0" borderId="0" xfId="0" applyFont="1" applyAlignment="1">
      <alignment horizontal="left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6" fillId="0" borderId="0" xfId="0" applyFont="1" applyAlignment="1">
      <alignment horizontal="center" vertical="center" wrapText="1" shrinkToFit="1" readingOrder="1"/>
    </xf>
    <xf numFmtId="49" fontId="6" fillId="0" borderId="0" xfId="0" applyNumberFormat="1" applyFont="1" applyAlignment="1">
      <alignment horizontal="center" vertical="center" wrapText="1" shrinkToFit="1" readingOrder="1"/>
    </xf>
    <xf numFmtId="0" fontId="7" fillId="0" borderId="2" xfId="0" applyFont="1" applyBorder="1" applyAlignment="1">
      <alignment horizontal="left" vertical="center" wrapText="1" shrinkToFit="1" readingOrder="1"/>
    </xf>
    <xf numFmtId="0" fontId="1" fillId="0" borderId="0" xfId="0" applyFont="1" applyAlignment="1">
      <alignment horizontal="center" vertical="top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37"/>
  <sheetViews>
    <sheetView showGridLines="0" workbookViewId="0">
      <selection activeCell="O9" sqref="O9"/>
    </sheetView>
  </sheetViews>
  <sheetFormatPr defaultRowHeight="15" x14ac:dyDescent="0.25"/>
  <cols>
    <col min="1" max="1" width="43.140625" customWidth="1"/>
    <col min="2" max="2" width="19" customWidth="1"/>
    <col min="3" max="5" width="18.85546875" customWidth="1"/>
    <col min="6" max="6" width="19" customWidth="1"/>
    <col min="7" max="7" width="0.140625" customWidth="1"/>
  </cols>
  <sheetData>
    <row r="1" spans="1:7" ht="12.75" customHeight="1" x14ac:dyDescent="0.25">
      <c r="A1" s="45" t="s">
        <v>150</v>
      </c>
      <c r="B1" s="45"/>
      <c r="C1" s="45"/>
      <c r="D1" s="45"/>
      <c r="E1" s="45"/>
      <c r="F1" s="45"/>
      <c r="G1" s="45"/>
    </row>
    <row r="2" spans="1:7" ht="7.5" customHeight="1" x14ac:dyDescent="0.25"/>
    <row r="3" spans="1:7" ht="14.25" customHeight="1" x14ac:dyDescent="0.25">
      <c r="A3" s="43" t="s">
        <v>0</v>
      </c>
      <c r="B3" s="43"/>
      <c r="C3" s="43"/>
      <c r="D3" s="43"/>
      <c r="E3" s="43"/>
      <c r="F3" s="43"/>
      <c r="G3" s="43"/>
    </row>
    <row r="4" spans="1:7" ht="4.5" customHeight="1" x14ac:dyDescent="0.25"/>
    <row r="5" spans="1:7" ht="14.25" customHeight="1" x14ac:dyDescent="0.25">
      <c r="A5" s="43" t="s">
        <v>1</v>
      </c>
      <c r="B5" s="43"/>
      <c r="C5" s="43"/>
      <c r="D5" s="43"/>
      <c r="E5" s="43"/>
      <c r="F5" s="43"/>
      <c r="G5" s="43"/>
    </row>
    <row r="6" spans="1:7" ht="9.75" customHeight="1" x14ac:dyDescent="0.25"/>
    <row r="7" spans="1:7" ht="14.25" customHeight="1" x14ac:dyDescent="0.25">
      <c r="A7" s="43" t="s">
        <v>2</v>
      </c>
      <c r="B7" s="43"/>
      <c r="C7" s="43"/>
      <c r="D7" s="43"/>
      <c r="E7" s="43"/>
      <c r="F7" s="43"/>
      <c r="G7" s="43"/>
    </row>
    <row r="8" spans="1:7" ht="22.5" customHeight="1" x14ac:dyDescent="0.25">
      <c r="A8" s="1"/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</row>
    <row r="9" spans="1:7" ht="12" customHeight="1" x14ac:dyDescent="0.25">
      <c r="A9" s="3" t="s">
        <v>8</v>
      </c>
      <c r="B9" s="4">
        <f>B10+B11</f>
        <v>2821766.82</v>
      </c>
      <c r="C9" s="4">
        <v>3030975</v>
      </c>
      <c r="D9" s="4">
        <v>5061690</v>
      </c>
      <c r="E9" s="4">
        <v>4560070</v>
      </c>
      <c r="F9" s="4">
        <v>4424152</v>
      </c>
    </row>
    <row r="10" spans="1:7" ht="11.25" customHeight="1" x14ac:dyDescent="0.25">
      <c r="A10" s="5" t="s">
        <v>9</v>
      </c>
      <c r="B10" s="6">
        <v>2818965.82</v>
      </c>
      <c r="C10" s="6">
        <v>3030975</v>
      </c>
      <c r="D10" s="6">
        <v>5061690</v>
      </c>
      <c r="E10" s="6">
        <v>4560070</v>
      </c>
      <c r="F10" s="6">
        <v>4424152</v>
      </c>
    </row>
    <row r="11" spans="1:7" ht="11.25" customHeight="1" x14ac:dyDescent="0.25">
      <c r="A11" s="5" t="s">
        <v>10</v>
      </c>
      <c r="B11" s="6">
        <v>2801</v>
      </c>
      <c r="C11" s="6">
        <v>0</v>
      </c>
      <c r="D11" s="6">
        <v>0</v>
      </c>
      <c r="E11" s="6">
        <v>0</v>
      </c>
      <c r="F11" s="6">
        <v>0</v>
      </c>
    </row>
    <row r="12" spans="1:7" ht="11.25" customHeight="1" x14ac:dyDescent="0.25">
      <c r="A12" s="3" t="s">
        <v>11</v>
      </c>
      <c r="B12" s="4">
        <f>B13+B14</f>
        <v>2780250.52</v>
      </c>
      <c r="C12" s="4">
        <v>3169735.69</v>
      </c>
      <c r="D12" s="4">
        <v>5062690</v>
      </c>
      <c r="E12" s="4">
        <v>4560070</v>
      </c>
      <c r="F12" s="4">
        <v>4424152</v>
      </c>
    </row>
    <row r="13" spans="1:7" ht="11.25" customHeight="1" x14ac:dyDescent="0.25">
      <c r="A13" s="5" t="s">
        <v>12</v>
      </c>
      <c r="B13" s="6">
        <v>2663355.25</v>
      </c>
      <c r="C13" s="6">
        <v>2966627.69</v>
      </c>
      <c r="D13" s="6">
        <v>3812690</v>
      </c>
      <c r="E13" s="6">
        <v>3810070</v>
      </c>
      <c r="F13" s="6">
        <v>3674152</v>
      </c>
    </row>
    <row r="14" spans="1:7" ht="11.25" customHeight="1" x14ac:dyDescent="0.25">
      <c r="A14" s="5" t="s">
        <v>13</v>
      </c>
      <c r="B14" s="6">
        <v>116895.27</v>
      </c>
      <c r="C14" s="6">
        <v>203108</v>
      </c>
      <c r="D14" s="6">
        <v>1250000</v>
      </c>
      <c r="E14" s="6">
        <v>750000</v>
      </c>
      <c r="F14" s="6">
        <v>750000</v>
      </c>
    </row>
    <row r="15" spans="1:7" ht="11.25" customHeight="1" x14ac:dyDescent="0.25">
      <c r="A15" s="3" t="s">
        <v>14</v>
      </c>
      <c r="B15" s="4">
        <v>41516.300000000003</v>
      </c>
      <c r="C15" s="4">
        <v>-138760.69</v>
      </c>
      <c r="D15" s="4">
        <v>-1000</v>
      </c>
      <c r="E15" s="4">
        <v>0</v>
      </c>
      <c r="F15" s="4">
        <v>0</v>
      </c>
    </row>
    <row r="16" spans="1:7" ht="13.5" customHeight="1" x14ac:dyDescent="0.25"/>
    <row r="17" spans="1:7" ht="15" customHeight="1" x14ac:dyDescent="0.25">
      <c r="A17" s="43" t="s">
        <v>15</v>
      </c>
      <c r="B17" s="43"/>
      <c r="C17" s="43"/>
      <c r="D17" s="43"/>
      <c r="E17" s="43"/>
      <c r="F17" s="43"/>
      <c r="G17" s="43"/>
    </row>
    <row r="18" spans="1:7" ht="22.5" customHeight="1" x14ac:dyDescent="0.25">
      <c r="A18" s="7"/>
      <c r="B18" s="2" t="s">
        <v>3</v>
      </c>
      <c r="C18" s="2" t="s">
        <v>4</v>
      </c>
      <c r="D18" s="2" t="s">
        <v>5</v>
      </c>
      <c r="E18" s="2" t="s">
        <v>6</v>
      </c>
      <c r="F18" s="2" t="s">
        <v>7</v>
      </c>
    </row>
    <row r="19" spans="1:7" ht="11.25" customHeight="1" x14ac:dyDescent="0.25">
      <c r="A19" s="8" t="s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7" ht="11.25" customHeight="1" x14ac:dyDescent="0.25">
      <c r="A20" s="8" t="s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7" ht="11.25" customHeight="1" x14ac:dyDescent="0.25">
      <c r="A21" s="3" t="s">
        <v>18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</row>
    <row r="22" spans="1:7" ht="11.25" customHeight="1" x14ac:dyDescent="0.25">
      <c r="A22" s="3" t="s">
        <v>19</v>
      </c>
      <c r="B22" s="4">
        <v>41516.300000000003</v>
      </c>
      <c r="C22" s="4">
        <v>-138760.69</v>
      </c>
      <c r="D22" s="4">
        <v>-1000</v>
      </c>
      <c r="E22" s="4">
        <v>0</v>
      </c>
      <c r="F22" s="4">
        <v>0</v>
      </c>
    </row>
    <row r="23" spans="1:7" ht="15.75" customHeight="1" x14ac:dyDescent="0.25"/>
    <row r="24" spans="1:7" ht="14.25" customHeight="1" x14ac:dyDescent="0.25">
      <c r="A24" s="43" t="s">
        <v>20</v>
      </c>
      <c r="B24" s="43"/>
      <c r="C24" s="43"/>
      <c r="D24" s="43"/>
      <c r="E24" s="43"/>
      <c r="F24" s="43"/>
      <c r="G24" s="43"/>
    </row>
    <row r="25" spans="1:7" ht="22.5" customHeight="1" x14ac:dyDescent="0.25">
      <c r="A25" s="7"/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</row>
    <row r="26" spans="1:7" ht="11.25" customHeight="1" x14ac:dyDescent="0.25">
      <c r="A26" s="9" t="s">
        <v>21</v>
      </c>
      <c r="B26" s="10">
        <v>97244.39</v>
      </c>
      <c r="C26" s="10">
        <v>0</v>
      </c>
      <c r="D26" s="10">
        <v>1000</v>
      </c>
      <c r="E26" s="10">
        <v>0</v>
      </c>
      <c r="F26" s="10">
        <v>0</v>
      </c>
    </row>
    <row r="27" spans="1:7" ht="12" customHeight="1" x14ac:dyDescent="0.25">
      <c r="A27" s="3" t="s">
        <v>22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  <row r="28" spans="1:7" ht="27.75" customHeight="1" x14ac:dyDescent="0.25">
      <c r="A28" s="3" t="s">
        <v>23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</row>
    <row r="29" spans="1:7" ht="13.5" customHeight="1" x14ac:dyDescent="0.25"/>
    <row r="30" spans="1:7" ht="15" customHeight="1" x14ac:dyDescent="0.25">
      <c r="A30" s="43" t="s">
        <v>24</v>
      </c>
      <c r="B30" s="43"/>
      <c r="C30" s="43"/>
      <c r="D30" s="43"/>
      <c r="E30" s="43"/>
      <c r="F30" s="43"/>
      <c r="G30" s="43"/>
    </row>
    <row r="31" spans="1:7" ht="22.5" customHeight="1" x14ac:dyDescent="0.25">
      <c r="A31" s="11"/>
      <c r="B31" s="2" t="s">
        <v>3</v>
      </c>
      <c r="C31" s="2" t="s">
        <v>4</v>
      </c>
      <c r="D31" s="2" t="s">
        <v>5</v>
      </c>
      <c r="E31" s="2" t="s">
        <v>6</v>
      </c>
      <c r="F31" s="2" t="s">
        <v>7</v>
      </c>
    </row>
    <row r="32" spans="1:7" ht="11.25" customHeight="1" x14ac:dyDescent="0.25">
      <c r="A32" s="9" t="s">
        <v>25</v>
      </c>
      <c r="B32" s="10">
        <v>97244.39</v>
      </c>
      <c r="C32" s="10">
        <v>0</v>
      </c>
      <c r="D32" s="10">
        <v>1000</v>
      </c>
      <c r="E32" s="10">
        <v>0</v>
      </c>
      <c r="F32" s="10">
        <v>0</v>
      </c>
    </row>
    <row r="33" spans="1:7" ht="19.5" customHeight="1" x14ac:dyDescent="0.25">
      <c r="A33" s="9" t="s">
        <v>26</v>
      </c>
      <c r="B33" s="10">
        <v>97244.39</v>
      </c>
      <c r="C33" s="10">
        <v>138760.69</v>
      </c>
      <c r="D33" s="10">
        <v>1000</v>
      </c>
      <c r="E33" s="10">
        <v>0</v>
      </c>
      <c r="F33" s="10">
        <v>0</v>
      </c>
    </row>
    <row r="34" spans="1:7" ht="12" customHeight="1" x14ac:dyDescent="0.25">
      <c r="A34" s="9" t="s">
        <v>27</v>
      </c>
      <c r="B34" s="10">
        <v>41516.199999999997</v>
      </c>
      <c r="C34" s="10">
        <v>0</v>
      </c>
      <c r="D34" s="10">
        <v>0</v>
      </c>
      <c r="E34" s="10">
        <v>0</v>
      </c>
      <c r="F34" s="10">
        <v>0</v>
      </c>
    </row>
    <row r="35" spans="1:7" ht="11.25" customHeight="1" x14ac:dyDescent="0.25">
      <c r="A35" s="3" t="s">
        <v>22</v>
      </c>
      <c r="B35" s="4">
        <v>138760.69</v>
      </c>
      <c r="C35" s="4">
        <v>0</v>
      </c>
      <c r="D35" s="4">
        <v>0</v>
      </c>
      <c r="E35" s="4">
        <v>0</v>
      </c>
      <c r="F35" s="4">
        <v>0</v>
      </c>
    </row>
    <row r="36" spans="1:7" ht="27" customHeight="1" x14ac:dyDescent="0.25"/>
    <row r="37" spans="1:7" ht="12" customHeight="1" x14ac:dyDescent="0.25">
      <c r="A37" s="44"/>
      <c r="B37" s="44"/>
      <c r="C37" s="44"/>
      <c r="D37" s="44"/>
      <c r="E37" s="44"/>
      <c r="F37" s="44"/>
      <c r="G37" s="44"/>
    </row>
  </sheetData>
  <mergeCells count="8">
    <mergeCell ref="A24:G24"/>
    <mergeCell ref="A30:G30"/>
    <mergeCell ref="A37:G37"/>
    <mergeCell ref="A1:G1"/>
    <mergeCell ref="A3:G3"/>
    <mergeCell ref="A5:G5"/>
    <mergeCell ref="A7:G7"/>
    <mergeCell ref="A17:G17"/>
  </mergeCells>
  <pageMargins left="0.78740155696868896" right="0.59055119752883911" top="0.59055119752883911" bottom="0.70866137742996216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B9AF-6031-45E3-9C35-52801766573C}">
  <sheetPr>
    <outlinePr summaryBelow="0"/>
    <pageSetUpPr fitToPage="1"/>
  </sheetPr>
  <dimension ref="A1:H26"/>
  <sheetViews>
    <sheetView showGridLines="0" workbookViewId="0">
      <selection activeCell="L19" sqref="L19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ht="15.75" customHeight="1" x14ac:dyDescent="0.25">
      <c r="A1" s="46" t="s">
        <v>28</v>
      </c>
      <c r="B1" s="46"/>
      <c r="C1" s="46"/>
      <c r="D1" s="46"/>
      <c r="E1" s="46"/>
      <c r="F1" s="46"/>
      <c r="G1" s="46"/>
      <c r="H1" s="46"/>
    </row>
    <row r="2" spans="1:8" ht="12.75" customHeight="1" x14ac:dyDescent="0.25"/>
    <row r="3" spans="1:8" ht="15" customHeight="1" x14ac:dyDescent="0.25">
      <c r="A3" s="46" t="s">
        <v>29</v>
      </c>
      <c r="B3" s="46"/>
      <c r="C3" s="46"/>
      <c r="D3" s="46"/>
      <c r="E3" s="46"/>
      <c r="F3" s="46"/>
      <c r="G3" s="46"/>
      <c r="H3" s="46"/>
    </row>
    <row r="4" spans="1:8" ht="20.25" customHeight="1" x14ac:dyDescent="0.25"/>
    <row r="5" spans="1:8" ht="27.75" customHeight="1" x14ac:dyDescent="0.25">
      <c r="A5" s="12" t="s">
        <v>30</v>
      </c>
      <c r="B5" s="13" t="s">
        <v>31</v>
      </c>
      <c r="C5" s="14" t="s">
        <v>32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</row>
    <row r="6" spans="1:8" ht="17.25" customHeight="1" x14ac:dyDescent="0.25">
      <c r="A6" s="15"/>
      <c r="B6" s="16"/>
      <c r="C6" s="17" t="s">
        <v>33</v>
      </c>
      <c r="D6" s="18">
        <f>D7+D13</f>
        <v>2821766.8200000003</v>
      </c>
      <c r="E6" s="18">
        <v>3030975</v>
      </c>
      <c r="F6" s="18">
        <v>5061690</v>
      </c>
      <c r="G6" s="18">
        <v>4560070</v>
      </c>
      <c r="H6" s="18">
        <v>4424152</v>
      </c>
    </row>
    <row r="7" spans="1:8" ht="18" customHeight="1" x14ac:dyDescent="0.25">
      <c r="A7" s="19" t="s">
        <v>34</v>
      </c>
      <c r="B7" s="20"/>
      <c r="C7" s="17" t="s">
        <v>35</v>
      </c>
      <c r="D7" s="18">
        <f>D8+D9+D10+D11+D12</f>
        <v>2818965.8200000003</v>
      </c>
      <c r="E7" s="18">
        <v>3030975</v>
      </c>
      <c r="F7" s="18">
        <v>5061690</v>
      </c>
      <c r="G7" s="18">
        <v>4560070</v>
      </c>
      <c r="H7" s="18">
        <v>4424152</v>
      </c>
    </row>
    <row r="8" spans="1:8" ht="20.25" customHeight="1" x14ac:dyDescent="0.25">
      <c r="A8" s="21"/>
      <c r="B8" s="22" t="s">
        <v>36</v>
      </c>
      <c r="C8" s="22" t="s">
        <v>37</v>
      </c>
      <c r="D8" s="23">
        <v>6974.45</v>
      </c>
      <c r="E8" s="23">
        <v>6480</v>
      </c>
      <c r="F8" s="23">
        <v>1620</v>
      </c>
      <c r="G8" s="23">
        <v>0</v>
      </c>
      <c r="H8" s="23">
        <v>0</v>
      </c>
    </row>
    <row r="9" spans="1:8" ht="18" customHeight="1" x14ac:dyDescent="0.25">
      <c r="A9" s="21"/>
      <c r="B9" s="22" t="s">
        <v>38</v>
      </c>
      <c r="C9" s="22" t="s">
        <v>39</v>
      </c>
      <c r="D9" s="23">
        <v>108.13</v>
      </c>
      <c r="E9" s="23">
        <v>30</v>
      </c>
      <c r="F9" s="23">
        <v>30</v>
      </c>
      <c r="G9" s="23">
        <v>30</v>
      </c>
      <c r="H9" s="23">
        <v>30</v>
      </c>
    </row>
    <row r="10" spans="1:8" ht="21" customHeight="1" x14ac:dyDescent="0.25">
      <c r="A10" s="21"/>
      <c r="B10" s="22" t="s">
        <v>40</v>
      </c>
      <c r="C10" s="22" t="s">
        <v>41</v>
      </c>
      <c r="D10" s="23">
        <v>1791433.59</v>
      </c>
      <c r="E10" s="23">
        <v>1889668</v>
      </c>
      <c r="F10" s="23">
        <v>2777138</v>
      </c>
      <c r="G10" s="23">
        <v>2777138</v>
      </c>
      <c r="H10" s="23">
        <v>2777138</v>
      </c>
    </row>
    <row r="11" spans="1:8" ht="20.25" customHeight="1" x14ac:dyDescent="0.25">
      <c r="A11" s="21"/>
      <c r="B11" s="22" t="s">
        <v>42</v>
      </c>
      <c r="C11" s="22" t="s">
        <v>43</v>
      </c>
      <c r="D11" s="23">
        <v>18315.16</v>
      </c>
      <c r="E11" s="23">
        <v>12000</v>
      </c>
      <c r="F11" s="23">
        <v>11000</v>
      </c>
      <c r="G11" s="23">
        <v>11000</v>
      </c>
      <c r="H11" s="23">
        <v>11000</v>
      </c>
    </row>
    <row r="12" spans="1:8" ht="20.25" customHeight="1" x14ac:dyDescent="0.25">
      <c r="A12" s="21"/>
      <c r="B12" s="22" t="s">
        <v>44</v>
      </c>
      <c r="C12" s="22" t="s">
        <v>45</v>
      </c>
      <c r="D12" s="23">
        <v>1002134.49</v>
      </c>
      <c r="E12" s="23">
        <v>1122797</v>
      </c>
      <c r="F12" s="23">
        <v>2271902</v>
      </c>
      <c r="G12" s="23">
        <v>1771902</v>
      </c>
      <c r="H12" s="23">
        <v>1635984</v>
      </c>
    </row>
    <row r="13" spans="1:8" ht="20.25" customHeight="1" x14ac:dyDescent="0.25">
      <c r="A13" s="24">
        <v>7</v>
      </c>
      <c r="B13" s="22"/>
      <c r="C13" s="25" t="s">
        <v>46</v>
      </c>
      <c r="D13" s="26">
        <f>D14</f>
        <v>2801</v>
      </c>
      <c r="E13" s="23">
        <f>E14</f>
        <v>0</v>
      </c>
      <c r="F13" s="23">
        <f>F14</f>
        <v>0</v>
      </c>
      <c r="G13" s="23">
        <f>G14</f>
        <v>0</v>
      </c>
      <c r="H13" s="23">
        <f>H14</f>
        <v>0</v>
      </c>
    </row>
    <row r="14" spans="1:8" ht="21" customHeight="1" x14ac:dyDescent="0.25">
      <c r="A14" s="21"/>
      <c r="B14" s="22" t="s">
        <v>47</v>
      </c>
      <c r="C14" s="22" t="s">
        <v>45</v>
      </c>
      <c r="D14" s="23">
        <v>2801</v>
      </c>
      <c r="E14" s="23">
        <v>0</v>
      </c>
      <c r="F14" s="23">
        <v>0</v>
      </c>
      <c r="G14" s="23">
        <v>0</v>
      </c>
      <c r="H14" s="23">
        <v>0</v>
      </c>
    </row>
    <row r="15" spans="1:8" ht="19.5" customHeight="1" x14ac:dyDescent="0.25"/>
    <row r="16" spans="1:8" ht="27.75" customHeight="1" x14ac:dyDescent="0.25">
      <c r="A16" s="12" t="s">
        <v>30</v>
      </c>
      <c r="B16" s="13" t="s">
        <v>31</v>
      </c>
      <c r="C16" s="14" t="s">
        <v>48</v>
      </c>
      <c r="D16" s="14" t="s">
        <v>3</v>
      </c>
      <c r="E16" s="14" t="s">
        <v>4</v>
      </c>
      <c r="F16" s="14" t="s">
        <v>5</v>
      </c>
      <c r="G16" s="14" t="s">
        <v>6</v>
      </c>
      <c r="H16" s="14" t="s">
        <v>7</v>
      </c>
    </row>
    <row r="17" spans="1:8" ht="17.25" customHeight="1" x14ac:dyDescent="0.25">
      <c r="A17" s="15"/>
      <c r="B17" s="16"/>
      <c r="C17" s="17" t="s">
        <v>49</v>
      </c>
      <c r="D17" s="18">
        <f>D18+D24</f>
        <v>2780250.5200000005</v>
      </c>
      <c r="E17" s="18">
        <v>3169735.69</v>
      </c>
      <c r="F17" s="18">
        <v>5062690</v>
      </c>
      <c r="G17" s="18">
        <v>4560070</v>
      </c>
      <c r="H17" s="18">
        <v>4424152</v>
      </c>
    </row>
    <row r="18" spans="1:8" ht="18" customHeight="1" x14ac:dyDescent="0.25">
      <c r="A18" s="19" t="s">
        <v>50</v>
      </c>
      <c r="B18" s="20"/>
      <c r="C18" s="17" t="s">
        <v>51</v>
      </c>
      <c r="D18" s="18">
        <f>D19+D20+D21+D22+D23</f>
        <v>2663355.2500000005</v>
      </c>
      <c r="E18" s="18">
        <v>2966627.69</v>
      </c>
      <c r="F18" s="18">
        <v>3812690</v>
      </c>
      <c r="G18" s="18">
        <v>3810070</v>
      </c>
      <c r="H18" s="18">
        <v>3674152</v>
      </c>
    </row>
    <row r="19" spans="1:8" ht="18" customHeight="1" x14ac:dyDescent="0.25">
      <c r="A19" s="21"/>
      <c r="B19" s="22" t="s">
        <v>52</v>
      </c>
      <c r="C19" s="22" t="s">
        <v>53</v>
      </c>
      <c r="D19" s="23">
        <v>1608629.37</v>
      </c>
      <c r="E19" s="23">
        <v>1761046</v>
      </c>
      <c r="F19" s="23">
        <v>2598170</v>
      </c>
      <c r="G19" s="23">
        <v>2597170</v>
      </c>
      <c r="H19" s="23">
        <v>2469952</v>
      </c>
    </row>
    <row r="20" spans="1:8" ht="18" customHeight="1" x14ac:dyDescent="0.25">
      <c r="A20" s="21"/>
      <c r="B20" s="22" t="s">
        <v>54</v>
      </c>
      <c r="C20" s="22" t="s">
        <v>55</v>
      </c>
      <c r="D20" s="23">
        <v>1046459.56</v>
      </c>
      <c r="E20" s="23">
        <v>1196581.69</v>
      </c>
      <c r="F20" s="23">
        <v>1205020</v>
      </c>
      <c r="G20" s="23">
        <v>1203400</v>
      </c>
      <c r="H20" s="23">
        <v>1194700</v>
      </c>
    </row>
    <row r="21" spans="1:8" ht="18" customHeight="1" x14ac:dyDescent="0.25">
      <c r="A21" s="21"/>
      <c r="B21" s="22" t="s">
        <v>56</v>
      </c>
      <c r="C21" s="22" t="s">
        <v>57</v>
      </c>
      <c r="D21" s="23">
        <v>6544.14</v>
      </c>
      <c r="E21" s="23">
        <v>7000</v>
      </c>
      <c r="F21" s="23">
        <v>8000</v>
      </c>
      <c r="G21" s="23">
        <v>8000</v>
      </c>
      <c r="H21" s="23">
        <v>8000</v>
      </c>
    </row>
    <row r="22" spans="1:8" ht="20.25" customHeight="1" x14ac:dyDescent="0.25">
      <c r="A22" s="21"/>
      <c r="B22" s="22" t="s">
        <v>58</v>
      </c>
      <c r="C22" s="22" t="s">
        <v>59</v>
      </c>
      <c r="D22" s="23">
        <v>1692.18</v>
      </c>
      <c r="E22" s="23">
        <v>2000</v>
      </c>
      <c r="F22" s="23">
        <v>1500</v>
      </c>
      <c r="G22" s="23">
        <v>1500</v>
      </c>
      <c r="H22" s="23">
        <v>1500</v>
      </c>
    </row>
    <row r="23" spans="1:8" ht="20.25" customHeight="1" x14ac:dyDescent="0.25">
      <c r="A23" s="21"/>
      <c r="B23" s="22" t="s">
        <v>60</v>
      </c>
      <c r="C23" s="22" t="s">
        <v>61</v>
      </c>
      <c r="D23" s="23">
        <v>30</v>
      </c>
      <c r="E23" s="23"/>
      <c r="F23" s="23"/>
      <c r="G23" s="23"/>
      <c r="H23" s="23"/>
    </row>
    <row r="24" spans="1:8" ht="18" customHeight="1" x14ac:dyDescent="0.25">
      <c r="A24" s="19" t="s">
        <v>62</v>
      </c>
      <c r="B24" s="20"/>
      <c r="C24" s="17" t="s">
        <v>63</v>
      </c>
      <c r="D24" s="18">
        <f>D25+D26</f>
        <v>116895.26999999999</v>
      </c>
      <c r="E24" s="18">
        <v>203108</v>
      </c>
      <c r="F24" s="18">
        <v>1250000</v>
      </c>
      <c r="G24" s="18">
        <v>750000</v>
      </c>
      <c r="H24" s="18">
        <v>750000</v>
      </c>
    </row>
    <row r="25" spans="1:8" ht="21" customHeight="1" x14ac:dyDescent="0.25">
      <c r="A25" s="21"/>
      <c r="B25" s="22" t="s">
        <v>64</v>
      </c>
      <c r="C25" s="22" t="s">
        <v>65</v>
      </c>
      <c r="D25" s="23">
        <v>95328.09</v>
      </c>
      <c r="E25" s="23">
        <v>73108</v>
      </c>
      <c r="F25" s="23">
        <v>250000</v>
      </c>
      <c r="G25" s="23">
        <v>250000</v>
      </c>
      <c r="H25" s="23">
        <v>250000</v>
      </c>
    </row>
    <row r="26" spans="1:8" ht="21" customHeight="1" x14ac:dyDescent="0.25">
      <c r="A26" s="21"/>
      <c r="B26" s="22" t="s">
        <v>66</v>
      </c>
      <c r="C26" s="22" t="s">
        <v>67</v>
      </c>
      <c r="D26" s="23">
        <v>21567.18</v>
      </c>
      <c r="E26" s="23">
        <v>130000</v>
      </c>
      <c r="F26" s="23">
        <v>1000000</v>
      </c>
      <c r="G26" s="23">
        <v>500000</v>
      </c>
      <c r="H26" s="23">
        <v>500000</v>
      </c>
    </row>
  </sheetData>
  <mergeCells count="2">
    <mergeCell ref="A1:H1"/>
    <mergeCell ref="A3:H3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E05C-8D6A-4FFA-9D9F-9E95ED33EFE0}">
  <sheetPr>
    <outlinePr summaryBelow="0"/>
    <pageSetUpPr fitToPage="1"/>
  </sheetPr>
  <dimension ref="A1:F35"/>
  <sheetViews>
    <sheetView showGridLines="0" workbookViewId="0">
      <selection activeCell="J14" sqref="J14"/>
    </sheetView>
  </sheetViews>
  <sheetFormatPr defaultRowHeight="15" x14ac:dyDescent="0.25"/>
  <cols>
    <col min="1" max="1" width="49.42578125" customWidth="1"/>
    <col min="2" max="2" width="18.28515625" customWidth="1"/>
    <col min="3" max="6" width="18.42578125" customWidth="1"/>
  </cols>
  <sheetData>
    <row r="1" spans="1:6" ht="15.75" customHeight="1" x14ac:dyDescent="0.25">
      <c r="A1" s="47" t="s">
        <v>68</v>
      </c>
      <c r="B1" s="47"/>
      <c r="C1" s="47"/>
      <c r="D1" s="47"/>
      <c r="E1" s="47"/>
      <c r="F1" s="47"/>
    </row>
    <row r="2" spans="1:6" ht="19.5" customHeight="1" x14ac:dyDescent="0.25"/>
    <row r="3" spans="1:6" ht="27.75" customHeight="1" x14ac:dyDescent="0.25">
      <c r="A3" s="12" t="s">
        <v>69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spans="1:6" ht="17.25" customHeight="1" x14ac:dyDescent="0.25">
      <c r="A4" s="19" t="s">
        <v>8</v>
      </c>
      <c r="B4" s="18">
        <f>B5+B7+B9+B12++B15+B17</f>
        <v>2821766.82</v>
      </c>
      <c r="C4" s="18">
        <v>3030975</v>
      </c>
      <c r="D4" s="18">
        <v>5061690</v>
      </c>
      <c r="E4" s="18">
        <v>4560070</v>
      </c>
      <c r="F4" s="18">
        <v>4424152</v>
      </c>
    </row>
    <row r="5" spans="1:6" ht="18" customHeight="1" x14ac:dyDescent="0.25">
      <c r="A5" s="19" t="s">
        <v>70</v>
      </c>
      <c r="B5" s="18">
        <f>B6</f>
        <v>48132.32</v>
      </c>
      <c r="C5" s="18">
        <v>142000</v>
      </c>
      <c r="D5" s="18">
        <v>1200000</v>
      </c>
      <c r="E5" s="18">
        <v>700000</v>
      </c>
      <c r="F5" s="18">
        <v>700000</v>
      </c>
    </row>
    <row r="6" spans="1:6" ht="18" customHeight="1" x14ac:dyDescent="0.25">
      <c r="A6" s="27" t="s">
        <v>71</v>
      </c>
      <c r="B6" s="23">
        <v>48132.32</v>
      </c>
      <c r="C6" s="23">
        <v>142000</v>
      </c>
      <c r="D6" s="23">
        <v>1200000</v>
      </c>
      <c r="E6" s="23">
        <v>700000</v>
      </c>
      <c r="F6" s="23">
        <v>700000</v>
      </c>
    </row>
    <row r="7" spans="1:6" ht="18" customHeight="1" x14ac:dyDescent="0.25">
      <c r="A7" s="19" t="s">
        <v>72</v>
      </c>
      <c r="B7" s="18">
        <f>B8</f>
        <v>12184.74</v>
      </c>
      <c r="C7" s="18">
        <v>12000</v>
      </c>
      <c r="D7" s="18">
        <v>11000</v>
      </c>
      <c r="E7" s="18">
        <v>11000</v>
      </c>
      <c r="F7" s="18">
        <v>11000</v>
      </c>
    </row>
    <row r="8" spans="1:6" ht="18" customHeight="1" x14ac:dyDescent="0.25">
      <c r="A8" s="27" t="s">
        <v>73</v>
      </c>
      <c r="B8" s="23">
        <v>12184.74</v>
      </c>
      <c r="C8" s="23">
        <v>12000</v>
      </c>
      <c r="D8" s="23">
        <v>11000</v>
      </c>
      <c r="E8" s="23">
        <v>11000</v>
      </c>
      <c r="F8" s="23">
        <v>11000</v>
      </c>
    </row>
    <row r="9" spans="1:6" ht="18" customHeight="1" x14ac:dyDescent="0.25">
      <c r="A9" s="19" t="s">
        <v>74</v>
      </c>
      <c r="B9" s="18">
        <f>B10+B11</f>
        <v>2665341.9500000002</v>
      </c>
      <c r="C9" s="18">
        <v>2798361</v>
      </c>
      <c r="D9" s="18">
        <v>3686528</v>
      </c>
      <c r="E9" s="18">
        <v>3686528</v>
      </c>
      <c r="F9" s="18">
        <v>3686528</v>
      </c>
    </row>
    <row r="10" spans="1:6" ht="18" customHeight="1" x14ac:dyDescent="0.25">
      <c r="A10" s="27" t="s">
        <v>75</v>
      </c>
      <c r="B10" s="23">
        <v>876576.55</v>
      </c>
      <c r="C10" s="23">
        <v>909360</v>
      </c>
      <c r="D10" s="23">
        <v>909360</v>
      </c>
      <c r="E10" s="23">
        <v>909360</v>
      </c>
      <c r="F10" s="23">
        <v>909360</v>
      </c>
    </row>
    <row r="11" spans="1:6" ht="18" customHeight="1" x14ac:dyDescent="0.25">
      <c r="A11" s="27" t="s">
        <v>76</v>
      </c>
      <c r="B11" s="23">
        <v>1788765.4</v>
      </c>
      <c r="C11" s="23">
        <v>1889001</v>
      </c>
      <c r="D11" s="23">
        <v>2777168</v>
      </c>
      <c r="E11" s="23">
        <v>2777168</v>
      </c>
      <c r="F11" s="23">
        <v>2777168</v>
      </c>
    </row>
    <row r="12" spans="1:6" ht="18" customHeight="1" x14ac:dyDescent="0.25">
      <c r="A12" s="19" t="s">
        <v>77</v>
      </c>
      <c r="B12" s="18">
        <f>B13+B14</f>
        <v>84400.069999999992</v>
      </c>
      <c r="C12" s="18">
        <v>77917</v>
      </c>
      <c r="D12" s="18">
        <v>164162</v>
      </c>
      <c r="E12" s="18">
        <v>162542</v>
      </c>
      <c r="F12" s="18">
        <v>26624</v>
      </c>
    </row>
    <row r="13" spans="1:6" ht="18" customHeight="1" x14ac:dyDescent="0.25">
      <c r="A13" s="27" t="s">
        <v>78</v>
      </c>
      <c r="B13" s="23">
        <v>77425.62</v>
      </c>
      <c r="C13" s="23">
        <v>71437</v>
      </c>
      <c r="D13" s="23">
        <v>162542</v>
      </c>
      <c r="E13" s="23">
        <v>162542</v>
      </c>
      <c r="F13" s="23">
        <v>26624</v>
      </c>
    </row>
    <row r="14" spans="1:6" ht="18" customHeight="1" x14ac:dyDescent="0.25">
      <c r="A14" s="27" t="s">
        <v>79</v>
      </c>
      <c r="B14" s="23">
        <v>6974.45</v>
      </c>
      <c r="C14" s="23">
        <v>6480</v>
      </c>
      <c r="D14" s="23">
        <v>1620</v>
      </c>
      <c r="E14" s="23">
        <v>0</v>
      </c>
      <c r="F14" s="23">
        <v>0</v>
      </c>
    </row>
    <row r="15" spans="1:6" ht="18" customHeight="1" x14ac:dyDescent="0.25">
      <c r="A15" s="28" t="s">
        <v>80</v>
      </c>
      <c r="B15" s="26">
        <f>B16</f>
        <v>6130.42</v>
      </c>
      <c r="C15" s="23">
        <f>C16</f>
        <v>0</v>
      </c>
      <c r="D15" s="23">
        <f>D16</f>
        <v>0</v>
      </c>
      <c r="E15" s="23">
        <f>E16</f>
        <v>0</v>
      </c>
      <c r="F15" s="23">
        <f>F16</f>
        <v>0</v>
      </c>
    </row>
    <row r="16" spans="1:6" ht="18" customHeight="1" x14ac:dyDescent="0.25">
      <c r="A16" s="27" t="s">
        <v>81</v>
      </c>
      <c r="B16" s="23">
        <v>6130.42</v>
      </c>
      <c r="C16" s="23">
        <v>0</v>
      </c>
      <c r="D16" s="23">
        <v>0</v>
      </c>
      <c r="E16" s="23">
        <v>0</v>
      </c>
      <c r="F16" s="23">
        <v>0</v>
      </c>
    </row>
    <row r="17" spans="1:6" ht="20.25" customHeight="1" x14ac:dyDescent="0.25">
      <c r="A17" s="19" t="s">
        <v>82</v>
      </c>
      <c r="B17" s="18">
        <f>B18</f>
        <v>5577.32</v>
      </c>
      <c r="C17" s="18">
        <v>697</v>
      </c>
      <c r="D17" s="18">
        <v>0</v>
      </c>
      <c r="E17" s="18">
        <v>0</v>
      </c>
      <c r="F17" s="18">
        <v>0</v>
      </c>
    </row>
    <row r="18" spans="1:6" ht="24" customHeight="1" x14ac:dyDescent="0.25">
      <c r="A18" s="27" t="s">
        <v>83</v>
      </c>
      <c r="B18" s="23">
        <v>5577.32</v>
      </c>
      <c r="C18" s="23">
        <v>697</v>
      </c>
      <c r="D18" s="23">
        <v>0</v>
      </c>
      <c r="E18" s="23">
        <v>0</v>
      </c>
      <c r="F18" s="23">
        <v>0</v>
      </c>
    </row>
    <row r="19" spans="1:6" ht="20.25" customHeight="1" x14ac:dyDescent="0.25"/>
    <row r="20" spans="1:6" ht="27.75" customHeight="1" x14ac:dyDescent="0.25">
      <c r="A20" s="12" t="s">
        <v>69</v>
      </c>
      <c r="B20" s="14" t="s">
        <v>3</v>
      </c>
      <c r="C20" s="14" t="s">
        <v>4</v>
      </c>
      <c r="D20" s="14" t="s">
        <v>5</v>
      </c>
      <c r="E20" s="14" t="s">
        <v>6</v>
      </c>
      <c r="F20" s="14" t="s">
        <v>7</v>
      </c>
    </row>
    <row r="21" spans="1:6" ht="17.25" customHeight="1" x14ac:dyDescent="0.25">
      <c r="A21" s="19" t="s">
        <v>11</v>
      </c>
      <c r="B21" s="18">
        <f>B22+B24+B26+B29+B32+B34</f>
        <v>2780250.5199999996</v>
      </c>
      <c r="C21" s="18">
        <v>3169735.69</v>
      </c>
      <c r="D21" s="18">
        <v>5062690</v>
      </c>
      <c r="E21" s="18">
        <v>4560070</v>
      </c>
      <c r="F21" s="18">
        <v>4424152</v>
      </c>
    </row>
    <row r="22" spans="1:6" ht="18" customHeight="1" x14ac:dyDescent="0.25">
      <c r="A22" s="19" t="s">
        <v>70</v>
      </c>
      <c r="B22" s="18">
        <f>B23</f>
        <v>48132.32</v>
      </c>
      <c r="C22" s="18">
        <v>142000</v>
      </c>
      <c r="D22" s="18">
        <v>1200000</v>
      </c>
      <c r="E22" s="18">
        <v>700000</v>
      </c>
      <c r="F22" s="18">
        <v>700000</v>
      </c>
    </row>
    <row r="23" spans="1:6" ht="18" customHeight="1" x14ac:dyDescent="0.25">
      <c r="A23" s="27" t="s">
        <v>71</v>
      </c>
      <c r="B23" s="23">
        <v>48132.32</v>
      </c>
      <c r="C23" s="23">
        <v>142000</v>
      </c>
      <c r="D23" s="23">
        <v>1200000</v>
      </c>
      <c r="E23" s="23">
        <v>700000</v>
      </c>
      <c r="F23" s="23">
        <v>700000</v>
      </c>
    </row>
    <row r="24" spans="1:6" ht="18" customHeight="1" x14ac:dyDescent="0.25">
      <c r="A24" s="19" t="s">
        <v>72</v>
      </c>
      <c r="B24" s="18">
        <f>B25</f>
        <v>8565.58</v>
      </c>
      <c r="C24" s="18">
        <v>20634.36</v>
      </c>
      <c r="D24" s="18">
        <v>11000</v>
      </c>
      <c r="E24" s="18">
        <v>11000</v>
      </c>
      <c r="F24" s="18">
        <v>11000</v>
      </c>
    </row>
    <row r="25" spans="1:6" ht="18" customHeight="1" x14ac:dyDescent="0.25">
      <c r="A25" s="27" t="s">
        <v>73</v>
      </c>
      <c r="B25" s="23">
        <v>8565.58</v>
      </c>
      <c r="C25" s="23">
        <v>20634.36</v>
      </c>
      <c r="D25" s="23">
        <v>11000</v>
      </c>
      <c r="E25" s="23">
        <v>11000</v>
      </c>
      <c r="F25" s="23">
        <v>11000</v>
      </c>
    </row>
    <row r="26" spans="1:6" ht="18" customHeight="1" x14ac:dyDescent="0.25">
      <c r="A26" s="19" t="s">
        <v>74</v>
      </c>
      <c r="B26" s="18">
        <f>B27+B28</f>
        <v>2635245.81</v>
      </c>
      <c r="C26" s="18">
        <v>2920686.33</v>
      </c>
      <c r="D26" s="18">
        <v>3687528</v>
      </c>
      <c r="E26" s="18">
        <v>3686528</v>
      </c>
      <c r="F26" s="18">
        <v>3686528</v>
      </c>
    </row>
    <row r="27" spans="1:6" ht="18" customHeight="1" x14ac:dyDescent="0.25">
      <c r="A27" s="27" t="s">
        <v>75</v>
      </c>
      <c r="B27" s="23">
        <v>876576.55</v>
      </c>
      <c r="C27" s="23">
        <v>909360</v>
      </c>
      <c r="D27" s="23">
        <v>909360</v>
      </c>
      <c r="E27" s="23">
        <v>909360</v>
      </c>
      <c r="F27" s="23">
        <v>909360</v>
      </c>
    </row>
    <row r="28" spans="1:6" ht="18" customHeight="1" x14ac:dyDescent="0.25">
      <c r="A28" s="27" t="s">
        <v>76</v>
      </c>
      <c r="B28" s="23">
        <v>1758669.26</v>
      </c>
      <c r="C28" s="23">
        <v>2011326.33</v>
      </c>
      <c r="D28" s="23">
        <v>2778168</v>
      </c>
      <c r="E28" s="23">
        <v>2777168</v>
      </c>
      <c r="F28" s="23">
        <v>2777168</v>
      </c>
    </row>
    <row r="29" spans="1:6" ht="18" customHeight="1" x14ac:dyDescent="0.25">
      <c r="A29" s="19" t="s">
        <v>77</v>
      </c>
      <c r="B29" s="18">
        <f>B30+B31</f>
        <v>84400.069999999992</v>
      </c>
      <c r="C29" s="18">
        <v>77917</v>
      </c>
      <c r="D29" s="18">
        <v>164162</v>
      </c>
      <c r="E29" s="18">
        <v>162542</v>
      </c>
      <c r="F29" s="18">
        <v>26624</v>
      </c>
    </row>
    <row r="30" spans="1:6" ht="18" customHeight="1" x14ac:dyDescent="0.25">
      <c r="A30" s="27" t="s">
        <v>78</v>
      </c>
      <c r="B30" s="23">
        <v>77425.62</v>
      </c>
      <c r="C30" s="23">
        <v>71437</v>
      </c>
      <c r="D30" s="23">
        <v>162542</v>
      </c>
      <c r="E30" s="23">
        <v>162542</v>
      </c>
      <c r="F30" s="23">
        <v>26624</v>
      </c>
    </row>
    <row r="31" spans="1:6" ht="18" customHeight="1" x14ac:dyDescent="0.25">
      <c r="A31" s="27" t="s">
        <v>79</v>
      </c>
      <c r="B31" s="23">
        <v>6974.45</v>
      </c>
      <c r="C31" s="23">
        <v>6480</v>
      </c>
      <c r="D31" s="23">
        <v>1620</v>
      </c>
      <c r="E31" s="23">
        <v>0</v>
      </c>
      <c r="F31" s="23">
        <v>0</v>
      </c>
    </row>
    <row r="32" spans="1:6" ht="18" customHeight="1" x14ac:dyDescent="0.25">
      <c r="A32" s="19" t="s">
        <v>80</v>
      </c>
      <c r="B32" s="18">
        <f>B33</f>
        <v>1130.42</v>
      </c>
      <c r="C32" s="18">
        <v>5000</v>
      </c>
      <c r="D32" s="18">
        <v>0</v>
      </c>
      <c r="E32" s="18">
        <v>0</v>
      </c>
      <c r="F32" s="18">
        <v>0</v>
      </c>
    </row>
    <row r="33" spans="1:6" ht="18" customHeight="1" x14ac:dyDescent="0.25">
      <c r="A33" s="27" t="s">
        <v>84</v>
      </c>
      <c r="B33" s="23">
        <v>1130.42</v>
      </c>
      <c r="C33" s="23">
        <v>5000</v>
      </c>
      <c r="D33" s="23">
        <v>0</v>
      </c>
      <c r="E33" s="23">
        <v>0</v>
      </c>
      <c r="F33" s="23">
        <v>0</v>
      </c>
    </row>
    <row r="34" spans="1:6" ht="20.25" customHeight="1" x14ac:dyDescent="0.25">
      <c r="A34" s="19" t="s">
        <v>82</v>
      </c>
      <c r="B34" s="18">
        <f>B35</f>
        <v>2776.32</v>
      </c>
      <c r="C34" s="18">
        <v>3498</v>
      </c>
      <c r="D34" s="18">
        <v>0</v>
      </c>
      <c r="E34" s="18">
        <v>0</v>
      </c>
      <c r="F34" s="18">
        <v>0</v>
      </c>
    </row>
    <row r="35" spans="1:6" ht="21.75" customHeight="1" x14ac:dyDescent="0.25">
      <c r="A35" s="27" t="s">
        <v>85</v>
      </c>
      <c r="B35" s="23">
        <v>2776.32</v>
      </c>
      <c r="C35" s="23">
        <v>3498</v>
      </c>
      <c r="D35" s="23">
        <v>0</v>
      </c>
      <c r="E35" s="23">
        <v>0</v>
      </c>
      <c r="F35" s="23">
        <v>0</v>
      </c>
    </row>
  </sheetData>
  <mergeCells count="1">
    <mergeCell ref="A1:F1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BBBC-9104-42AF-8EBD-C3F04D8288E0}">
  <sheetPr>
    <outlinePr summaryBelow="0"/>
    <pageSetUpPr fitToPage="1"/>
  </sheetPr>
  <dimension ref="A1:F9"/>
  <sheetViews>
    <sheetView showGridLines="0" workbookViewId="0">
      <selection activeCell="E25" sqref="E25"/>
    </sheetView>
  </sheetViews>
  <sheetFormatPr defaultRowHeight="15" x14ac:dyDescent="0.25"/>
  <cols>
    <col min="1" max="1" width="40" customWidth="1"/>
    <col min="2" max="3" width="20.28515625" customWidth="1"/>
    <col min="4" max="4" width="20.140625" customWidth="1"/>
    <col min="5" max="5" width="20.28515625" customWidth="1"/>
    <col min="6" max="6" width="20.42578125" customWidth="1"/>
  </cols>
  <sheetData>
    <row r="1" spans="1:6" ht="15.75" customHeight="1" x14ac:dyDescent="0.25">
      <c r="A1" s="46" t="s">
        <v>86</v>
      </c>
      <c r="B1" s="46"/>
      <c r="C1" s="46"/>
      <c r="D1" s="46"/>
      <c r="E1" s="46"/>
      <c r="F1" s="46"/>
    </row>
    <row r="2" spans="1:6" ht="13.5" customHeight="1" x14ac:dyDescent="0.25"/>
    <row r="3" spans="1:6" ht="26.25" customHeight="1" x14ac:dyDescent="0.25">
      <c r="A3" s="12" t="s">
        <v>69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spans="1:6" ht="18" customHeight="1" x14ac:dyDescent="0.25">
      <c r="A4" s="15" t="s">
        <v>49</v>
      </c>
      <c r="B4" s="18">
        <v>0</v>
      </c>
      <c r="C4" s="18">
        <v>3169735.69</v>
      </c>
      <c r="D4" s="18">
        <v>5062690</v>
      </c>
      <c r="E4" s="18">
        <v>4560070</v>
      </c>
      <c r="F4" s="18">
        <v>4424152</v>
      </c>
    </row>
    <row r="5" spans="1:6" ht="26.25" customHeight="1" x14ac:dyDescent="0.25">
      <c r="A5" s="12" t="s">
        <v>69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</row>
    <row r="6" spans="1:6" ht="18" customHeight="1" x14ac:dyDescent="0.25">
      <c r="A6" s="19" t="s">
        <v>87</v>
      </c>
      <c r="B6" s="18">
        <f>B7+B8</f>
        <v>2780250.52</v>
      </c>
      <c r="C6" s="18">
        <v>3169735.69</v>
      </c>
      <c r="D6" s="18">
        <v>5062690</v>
      </c>
      <c r="E6" s="18">
        <v>4560070</v>
      </c>
      <c r="F6" s="18">
        <v>4424152</v>
      </c>
    </row>
    <row r="7" spans="1:6" ht="18" customHeight="1" x14ac:dyDescent="0.25">
      <c r="A7" s="27" t="s">
        <v>88</v>
      </c>
      <c r="B7" s="29">
        <v>2753118.2</v>
      </c>
      <c r="C7" s="29">
        <v>3096298.69</v>
      </c>
      <c r="D7" s="29">
        <v>4900148</v>
      </c>
      <c r="E7" s="29">
        <v>4397528</v>
      </c>
      <c r="F7" s="29">
        <v>4397528</v>
      </c>
    </row>
    <row r="8" spans="1:6" ht="18" customHeight="1" x14ac:dyDescent="0.25">
      <c r="A8" s="27" t="s">
        <v>89</v>
      </c>
      <c r="B8" s="29">
        <v>27132.32</v>
      </c>
      <c r="C8" s="29">
        <v>2000</v>
      </c>
      <c r="D8" s="29">
        <v>0</v>
      </c>
      <c r="E8" s="29">
        <v>0</v>
      </c>
      <c r="F8" s="29">
        <v>0</v>
      </c>
    </row>
    <row r="9" spans="1:6" ht="18" customHeight="1" x14ac:dyDescent="0.25">
      <c r="A9" s="27" t="s">
        <v>90</v>
      </c>
      <c r="B9" s="29">
        <v>0</v>
      </c>
      <c r="C9" s="29">
        <v>71437</v>
      </c>
      <c r="D9" s="29">
        <v>162542</v>
      </c>
      <c r="E9" s="29">
        <v>162542</v>
      </c>
      <c r="F9" s="29">
        <v>26624</v>
      </c>
    </row>
  </sheetData>
  <mergeCells count="1">
    <mergeCell ref="A1:F1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C25B-13B4-4D89-ABF2-31D49C3CF361}">
  <sheetPr>
    <outlinePr summaryBelow="0"/>
    <pageSetUpPr fitToPage="1"/>
  </sheetPr>
  <dimension ref="A1:H9"/>
  <sheetViews>
    <sheetView showGridLines="0" workbookViewId="0">
      <selection activeCell="C14" sqref="C14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ht="15.75" customHeight="1" x14ac:dyDescent="0.25">
      <c r="A1" s="46" t="s">
        <v>91</v>
      </c>
      <c r="B1" s="46"/>
      <c r="C1" s="46"/>
      <c r="D1" s="46"/>
      <c r="E1" s="46"/>
      <c r="F1" s="46"/>
      <c r="G1" s="46"/>
      <c r="H1" s="46"/>
    </row>
    <row r="2" spans="1:8" ht="12.75" customHeight="1" x14ac:dyDescent="0.25"/>
    <row r="3" spans="1:8" ht="15" customHeight="1" x14ac:dyDescent="0.25">
      <c r="A3" s="46" t="s">
        <v>92</v>
      </c>
      <c r="B3" s="46"/>
      <c r="C3" s="46"/>
      <c r="D3" s="46"/>
      <c r="E3" s="46"/>
      <c r="F3" s="46"/>
      <c r="G3" s="46"/>
      <c r="H3" s="46"/>
    </row>
    <row r="4" spans="1:8" ht="7.5" customHeight="1" x14ac:dyDescent="0.25"/>
    <row r="5" spans="1:8" ht="27.75" customHeight="1" x14ac:dyDescent="0.25">
      <c r="A5" s="12" t="s">
        <v>30</v>
      </c>
      <c r="B5" s="13" t="s">
        <v>31</v>
      </c>
      <c r="C5" s="14" t="s">
        <v>93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</row>
    <row r="6" spans="1:8" ht="18" customHeight="1" x14ac:dyDescent="0.25">
      <c r="A6" s="15">
        <v>8</v>
      </c>
      <c r="B6" s="20"/>
      <c r="C6" s="16" t="s">
        <v>145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</row>
    <row r="7" spans="1:8" ht="18" customHeight="1" x14ac:dyDescent="0.25">
      <c r="A7" s="15"/>
      <c r="B7" s="20">
        <v>84</v>
      </c>
      <c r="C7" s="16" t="s">
        <v>146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</row>
    <row r="8" spans="1:8" ht="24.75" customHeight="1" x14ac:dyDescent="0.25">
      <c r="A8" s="15">
        <v>5</v>
      </c>
      <c r="B8" s="20"/>
      <c r="C8" s="16" t="s">
        <v>147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</row>
    <row r="9" spans="1:8" ht="26.25" customHeight="1" x14ac:dyDescent="0.25">
      <c r="A9" s="21"/>
      <c r="B9" s="41">
        <v>54</v>
      </c>
      <c r="C9" s="40" t="s">
        <v>148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</row>
  </sheetData>
  <mergeCells count="2">
    <mergeCell ref="A1:H1"/>
    <mergeCell ref="A3:H3"/>
  </mergeCells>
  <pageMargins left="0.78740155696868896" right="0.59055119752883911" top="0.59055119752883911" bottom="1.0680385828018188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FFD3-CF81-4A3D-8B05-6E76F19B3FA7}">
  <sheetPr>
    <outlinePr summaryBelow="0"/>
    <pageSetUpPr fitToPage="1"/>
  </sheetPr>
  <dimension ref="A1:F6"/>
  <sheetViews>
    <sheetView showGridLines="0" workbookViewId="0">
      <selection activeCell="H21" sqref="H21"/>
    </sheetView>
  </sheetViews>
  <sheetFormatPr defaultRowHeight="15" x14ac:dyDescent="0.25"/>
  <cols>
    <col min="1" max="1" width="49.42578125" customWidth="1"/>
    <col min="2" max="2" width="18.28515625" customWidth="1"/>
    <col min="3" max="6" width="18.42578125" customWidth="1"/>
  </cols>
  <sheetData>
    <row r="1" spans="1:6" ht="15.75" customHeight="1" x14ac:dyDescent="0.25">
      <c r="A1" s="47" t="s">
        <v>94</v>
      </c>
      <c r="B1" s="47"/>
      <c r="C1" s="47"/>
      <c r="D1" s="47"/>
      <c r="E1" s="47"/>
      <c r="F1" s="47"/>
    </row>
    <row r="2" spans="1:6" ht="19.5" customHeight="1" x14ac:dyDescent="0.25"/>
    <row r="3" spans="1:6" ht="27.75" customHeight="1" x14ac:dyDescent="0.25">
      <c r="A3" s="12" t="s">
        <v>69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spans="1:6" ht="17.25" customHeight="1" x14ac:dyDescent="0.25">
      <c r="A4" s="42" t="s">
        <v>149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</row>
    <row r="5" spans="1:6" ht="18" customHeight="1" x14ac:dyDescent="0.25">
      <c r="A5" s="15"/>
      <c r="B5" s="18"/>
      <c r="C5" s="18"/>
      <c r="D5" s="18"/>
      <c r="E5" s="18"/>
      <c r="F5" s="18"/>
    </row>
    <row r="6" spans="1:6" ht="18" customHeight="1" x14ac:dyDescent="0.25">
      <c r="A6" s="30"/>
      <c r="B6" s="23"/>
      <c r="C6" s="23"/>
      <c r="D6" s="23"/>
      <c r="E6" s="23"/>
      <c r="F6" s="23"/>
    </row>
  </sheetData>
  <mergeCells count="1">
    <mergeCell ref="A1:F1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7E6F-54F1-4DD4-9126-64DABADE5CED}">
  <sheetPr>
    <outlinePr summaryBelow="0"/>
    <pageSetUpPr fitToPage="1"/>
  </sheetPr>
  <dimension ref="A1:H10"/>
  <sheetViews>
    <sheetView showGridLines="0" workbookViewId="0">
      <selection activeCell="J13" sqref="J13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ht="15.75" customHeight="1" x14ac:dyDescent="0.25">
      <c r="A1" s="46" t="s">
        <v>95</v>
      </c>
      <c r="B1" s="46"/>
      <c r="C1" s="46"/>
      <c r="D1" s="46"/>
      <c r="E1" s="46"/>
      <c r="F1" s="46"/>
      <c r="G1" s="46"/>
      <c r="H1" s="46"/>
    </row>
    <row r="2" spans="1:8" ht="12.75" customHeight="1" x14ac:dyDescent="0.25"/>
    <row r="3" spans="1:8" ht="15" customHeight="1" x14ac:dyDescent="0.25">
      <c r="A3" s="46" t="s">
        <v>96</v>
      </c>
      <c r="B3" s="46"/>
      <c r="C3" s="46"/>
      <c r="D3" s="46"/>
      <c r="E3" s="46"/>
      <c r="F3" s="46"/>
      <c r="G3" s="46"/>
      <c r="H3" s="46"/>
    </row>
    <row r="4" spans="1:8" ht="7.5" customHeight="1" x14ac:dyDescent="0.25"/>
    <row r="5" spans="1:8" ht="27.75" customHeight="1" x14ac:dyDescent="0.25">
      <c r="A5" s="12" t="s">
        <v>97</v>
      </c>
      <c r="B5" s="13" t="s">
        <v>98</v>
      </c>
      <c r="C5" s="13" t="s">
        <v>93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</row>
    <row r="6" spans="1:8" ht="16.5" customHeight="1" x14ac:dyDescent="0.25">
      <c r="A6" s="15">
        <v>9</v>
      </c>
      <c r="B6" s="16"/>
      <c r="C6" s="16" t="s">
        <v>99</v>
      </c>
      <c r="D6" s="31"/>
      <c r="E6" s="31"/>
      <c r="F6" s="31"/>
      <c r="G6" s="31"/>
      <c r="H6" s="31"/>
    </row>
    <row r="7" spans="1:8" ht="17.25" customHeight="1" x14ac:dyDescent="0.25">
      <c r="A7" s="15">
        <v>92</v>
      </c>
      <c r="B7" s="16"/>
      <c r="C7" s="16" t="s">
        <v>100</v>
      </c>
      <c r="D7" s="18">
        <v>138760.69</v>
      </c>
      <c r="E7" s="18">
        <v>138760.69</v>
      </c>
      <c r="F7" s="18">
        <v>1000</v>
      </c>
      <c r="G7" s="31">
        <v>0</v>
      </c>
      <c r="H7" s="31">
        <v>0</v>
      </c>
    </row>
    <row r="8" spans="1:8" ht="17.25" customHeight="1" x14ac:dyDescent="0.25">
      <c r="A8" s="15"/>
      <c r="B8" s="16"/>
      <c r="C8" s="16"/>
      <c r="D8" s="31"/>
      <c r="E8" s="31"/>
      <c r="F8" s="31"/>
      <c r="G8" s="31"/>
      <c r="H8" s="31"/>
    </row>
    <row r="9" spans="1:8" ht="33.75" customHeight="1" x14ac:dyDescent="0.25"/>
    <row r="10" spans="1:8" ht="17.25" customHeight="1" x14ac:dyDescent="0.25">
      <c r="A10" s="48" t="s">
        <v>101</v>
      </c>
      <c r="B10" s="48"/>
      <c r="C10" s="48"/>
      <c r="D10" s="32">
        <v>138760.69</v>
      </c>
      <c r="E10" s="33">
        <v>138760.69</v>
      </c>
      <c r="F10" s="33">
        <v>1000</v>
      </c>
      <c r="G10" s="34">
        <v>0</v>
      </c>
      <c r="H10" s="34">
        <v>0</v>
      </c>
    </row>
  </sheetData>
  <mergeCells count="3">
    <mergeCell ref="A1:H1"/>
    <mergeCell ref="A3:H3"/>
    <mergeCell ref="A10:C10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2773-1398-4AFA-8A7E-E1357B75BF67}">
  <sheetPr>
    <outlinePr summaryBelow="0"/>
    <pageSetUpPr fitToPage="1"/>
  </sheetPr>
  <dimension ref="A1:G69"/>
  <sheetViews>
    <sheetView showGridLines="0" tabSelected="1" topLeftCell="A13" workbookViewId="0">
      <selection activeCell="L65" sqref="L65"/>
    </sheetView>
  </sheetViews>
  <sheetFormatPr defaultRowHeight="15" x14ac:dyDescent="0.25"/>
  <cols>
    <col min="1" max="1" width="27.42578125" customWidth="1"/>
    <col min="2" max="2" width="47.5703125" customWidth="1"/>
    <col min="3" max="7" width="13.28515625" customWidth="1"/>
  </cols>
  <sheetData>
    <row r="1" spans="1:7" ht="15" customHeight="1" x14ac:dyDescent="0.25">
      <c r="A1" s="49" t="s">
        <v>102</v>
      </c>
      <c r="B1" s="49"/>
      <c r="C1" s="49"/>
      <c r="D1" s="49"/>
      <c r="E1" s="49"/>
      <c r="F1" s="49"/>
      <c r="G1" s="49"/>
    </row>
    <row r="2" spans="1:7" ht="12.75" customHeight="1" x14ac:dyDescent="0.25"/>
    <row r="3" spans="1:7" ht="15.75" customHeight="1" x14ac:dyDescent="0.25">
      <c r="A3" s="45" t="s">
        <v>103</v>
      </c>
      <c r="B3" s="45"/>
      <c r="C3" s="45"/>
      <c r="D3" s="45"/>
      <c r="E3" s="45"/>
      <c r="F3" s="45"/>
      <c r="G3" s="45"/>
    </row>
    <row r="4" spans="1:7" ht="12.75" customHeight="1" x14ac:dyDescent="0.25"/>
    <row r="5" spans="1:7" ht="27.75" customHeight="1" x14ac:dyDescent="0.25">
      <c r="A5" s="12" t="s">
        <v>104</v>
      </c>
      <c r="B5" s="13" t="s">
        <v>93</v>
      </c>
      <c r="C5" s="14" t="s">
        <v>3</v>
      </c>
      <c r="D5" s="14" t="s">
        <v>4</v>
      </c>
      <c r="E5" s="14" t="s">
        <v>5</v>
      </c>
      <c r="F5" s="14" t="s">
        <v>105</v>
      </c>
      <c r="G5" s="14" t="s">
        <v>106</v>
      </c>
    </row>
    <row r="6" spans="1:7" ht="18" customHeight="1" x14ac:dyDescent="0.25">
      <c r="A6" s="19" t="s">
        <v>107</v>
      </c>
      <c r="B6" s="17" t="s">
        <v>108</v>
      </c>
      <c r="C6" s="18">
        <f>C7+C11+C17+C20+C24+C29</f>
        <v>125557.94</v>
      </c>
      <c r="D6" s="18">
        <v>213437</v>
      </c>
      <c r="E6" s="18">
        <v>1362542</v>
      </c>
      <c r="F6" s="18">
        <v>862542</v>
      </c>
      <c r="G6" s="18">
        <v>726624</v>
      </c>
    </row>
    <row r="7" spans="1:7" ht="18" customHeight="1" x14ac:dyDescent="0.25">
      <c r="A7" s="19" t="s">
        <v>109</v>
      </c>
      <c r="B7" s="17" t="s">
        <v>110</v>
      </c>
      <c r="C7" s="18">
        <f>C8</f>
        <v>592.32000000000005</v>
      </c>
      <c r="D7" s="18">
        <v>2000</v>
      </c>
      <c r="E7" s="18">
        <v>0</v>
      </c>
      <c r="F7" s="18">
        <v>0</v>
      </c>
      <c r="G7" s="18">
        <v>0</v>
      </c>
    </row>
    <row r="8" spans="1:7" ht="18" customHeight="1" x14ac:dyDescent="0.25">
      <c r="A8" s="27" t="s">
        <v>111</v>
      </c>
      <c r="B8" s="35" t="s">
        <v>112</v>
      </c>
      <c r="C8" s="29">
        <f>C9</f>
        <v>592.32000000000005</v>
      </c>
      <c r="D8" s="29">
        <v>2000</v>
      </c>
      <c r="E8" s="29">
        <v>0</v>
      </c>
      <c r="F8" s="29">
        <v>0</v>
      </c>
      <c r="G8" s="29">
        <v>0</v>
      </c>
    </row>
    <row r="9" spans="1:7" ht="18" customHeight="1" x14ac:dyDescent="0.25">
      <c r="A9" s="36" t="s">
        <v>50</v>
      </c>
      <c r="B9" s="22" t="s">
        <v>51</v>
      </c>
      <c r="C9" s="23">
        <f>C10</f>
        <v>592.32000000000005</v>
      </c>
      <c r="D9" s="23">
        <v>2000</v>
      </c>
      <c r="E9" s="23">
        <v>0</v>
      </c>
      <c r="F9" s="23">
        <v>0</v>
      </c>
      <c r="G9" s="23">
        <v>0</v>
      </c>
    </row>
    <row r="10" spans="1:7" ht="18" customHeight="1" x14ac:dyDescent="0.25">
      <c r="A10" s="36" t="s">
        <v>54</v>
      </c>
      <c r="B10" s="22" t="s">
        <v>55</v>
      </c>
      <c r="C10" s="23">
        <v>592.32000000000005</v>
      </c>
      <c r="D10" s="23">
        <v>2000</v>
      </c>
      <c r="E10" s="23">
        <v>0</v>
      </c>
      <c r="F10" s="23">
        <v>0</v>
      </c>
      <c r="G10" s="23">
        <v>0</v>
      </c>
    </row>
    <row r="11" spans="1:7" ht="20.25" customHeight="1" x14ac:dyDescent="0.25">
      <c r="A11" s="19" t="s">
        <v>113</v>
      </c>
      <c r="B11" s="17" t="s">
        <v>114</v>
      </c>
      <c r="C11" s="18">
        <f>C12</f>
        <v>21000</v>
      </c>
      <c r="D11" s="18">
        <v>130000</v>
      </c>
      <c r="E11" s="18">
        <v>0</v>
      </c>
      <c r="F11" s="18">
        <v>0</v>
      </c>
      <c r="G11" s="18">
        <v>0</v>
      </c>
    </row>
    <row r="12" spans="1:7" ht="18" customHeight="1" x14ac:dyDescent="0.25">
      <c r="A12" s="27" t="s">
        <v>111</v>
      </c>
      <c r="B12" s="35" t="s">
        <v>112</v>
      </c>
      <c r="C12" s="29">
        <f>C13</f>
        <v>21000</v>
      </c>
      <c r="D12" s="29">
        <v>130000</v>
      </c>
      <c r="E12" s="29">
        <v>0</v>
      </c>
      <c r="F12" s="29">
        <v>0</v>
      </c>
      <c r="G12" s="29">
        <v>0</v>
      </c>
    </row>
    <row r="13" spans="1:7" ht="18" customHeight="1" x14ac:dyDescent="0.25">
      <c r="A13" s="27" t="s">
        <v>50</v>
      </c>
      <c r="B13" s="22" t="s">
        <v>51</v>
      </c>
      <c r="C13" s="29">
        <f>C14</f>
        <v>21000</v>
      </c>
      <c r="D13" s="29"/>
      <c r="E13" s="29"/>
      <c r="F13" s="29"/>
      <c r="G13" s="29"/>
    </row>
    <row r="14" spans="1:7" ht="18" customHeight="1" x14ac:dyDescent="0.25">
      <c r="A14" s="27" t="s">
        <v>52</v>
      </c>
      <c r="B14" s="22" t="s">
        <v>53</v>
      </c>
      <c r="C14" s="29">
        <v>21000</v>
      </c>
      <c r="D14" s="29"/>
      <c r="E14" s="29"/>
      <c r="F14" s="29"/>
      <c r="G14" s="29"/>
    </row>
    <row r="15" spans="1:7" ht="18" customHeight="1" x14ac:dyDescent="0.25">
      <c r="A15" s="36" t="s">
        <v>62</v>
      </c>
      <c r="B15" s="22" t="s">
        <v>63</v>
      </c>
      <c r="C15" s="23">
        <v>0</v>
      </c>
      <c r="D15" s="23">
        <v>130000</v>
      </c>
      <c r="E15" s="23">
        <v>0</v>
      </c>
      <c r="F15" s="23">
        <v>0</v>
      </c>
      <c r="G15" s="23">
        <v>0</v>
      </c>
    </row>
    <row r="16" spans="1:7" ht="18" customHeight="1" x14ac:dyDescent="0.25">
      <c r="A16" s="36" t="s">
        <v>66</v>
      </c>
      <c r="B16" s="22" t="s">
        <v>67</v>
      </c>
      <c r="C16" s="23">
        <v>0</v>
      </c>
      <c r="D16" s="23">
        <v>130000</v>
      </c>
      <c r="E16" s="23">
        <v>0</v>
      </c>
      <c r="F16" s="23">
        <v>0</v>
      </c>
      <c r="G16" s="23">
        <v>0</v>
      </c>
    </row>
    <row r="17" spans="1:7" ht="18" customHeight="1" x14ac:dyDescent="0.25">
      <c r="A17" s="37" t="s">
        <v>115</v>
      </c>
      <c r="B17" s="38" t="s">
        <v>116</v>
      </c>
      <c r="C17" s="23">
        <f>C18</f>
        <v>26540</v>
      </c>
      <c r="D17" s="23"/>
      <c r="E17" s="23"/>
      <c r="F17" s="23"/>
      <c r="G17" s="23"/>
    </row>
    <row r="18" spans="1:7" ht="18" customHeight="1" x14ac:dyDescent="0.25">
      <c r="A18" s="39" t="s">
        <v>62</v>
      </c>
      <c r="B18" s="22" t="s">
        <v>63</v>
      </c>
      <c r="C18" s="23">
        <f>C19</f>
        <v>26540</v>
      </c>
      <c r="D18" s="23"/>
      <c r="E18" s="23"/>
      <c r="F18" s="23"/>
      <c r="G18" s="23"/>
    </row>
    <row r="19" spans="1:7" ht="18" customHeight="1" x14ac:dyDescent="0.25">
      <c r="A19" s="39" t="s">
        <v>64</v>
      </c>
      <c r="B19" s="22" t="s">
        <v>65</v>
      </c>
      <c r="C19" s="23">
        <v>26540</v>
      </c>
      <c r="D19" s="23"/>
      <c r="E19" s="23"/>
      <c r="F19" s="23"/>
      <c r="G19" s="23"/>
    </row>
    <row r="20" spans="1:7" ht="21" customHeight="1" x14ac:dyDescent="0.25">
      <c r="A20" s="19" t="s">
        <v>117</v>
      </c>
      <c r="B20" s="17" t="s">
        <v>118</v>
      </c>
      <c r="C20" s="18">
        <v>0</v>
      </c>
      <c r="D20" s="18">
        <v>10000</v>
      </c>
      <c r="E20" s="18">
        <v>200000</v>
      </c>
      <c r="F20" s="18">
        <v>200000</v>
      </c>
      <c r="G20" s="18">
        <v>200000</v>
      </c>
    </row>
    <row r="21" spans="1:7" ht="18" customHeight="1" x14ac:dyDescent="0.25">
      <c r="A21" s="27" t="s">
        <v>111</v>
      </c>
      <c r="B21" s="35" t="s">
        <v>112</v>
      </c>
      <c r="C21" s="29">
        <v>0</v>
      </c>
      <c r="D21" s="29">
        <v>10000</v>
      </c>
      <c r="E21" s="29">
        <v>200000</v>
      </c>
      <c r="F21" s="29">
        <v>200000</v>
      </c>
      <c r="G21" s="29">
        <v>200000</v>
      </c>
    </row>
    <row r="22" spans="1:7" ht="18" customHeight="1" x14ac:dyDescent="0.25">
      <c r="A22" s="36" t="s">
        <v>62</v>
      </c>
      <c r="B22" s="22" t="s">
        <v>63</v>
      </c>
      <c r="C22" s="23">
        <v>0</v>
      </c>
      <c r="D22" s="23">
        <v>10000</v>
      </c>
      <c r="E22" s="23">
        <v>200000</v>
      </c>
      <c r="F22" s="23">
        <v>200000</v>
      </c>
      <c r="G22" s="23">
        <v>200000</v>
      </c>
    </row>
    <row r="23" spans="1:7" ht="18" customHeight="1" x14ac:dyDescent="0.25">
      <c r="A23" s="36" t="s">
        <v>64</v>
      </c>
      <c r="B23" s="22" t="s">
        <v>65</v>
      </c>
      <c r="C23" s="23">
        <v>0</v>
      </c>
      <c r="D23" s="23">
        <v>10000</v>
      </c>
      <c r="E23" s="23">
        <v>200000</v>
      </c>
      <c r="F23" s="23">
        <v>200000</v>
      </c>
      <c r="G23" s="23">
        <v>200000</v>
      </c>
    </row>
    <row r="24" spans="1:7" ht="18" customHeight="1" x14ac:dyDescent="0.25">
      <c r="A24" s="19" t="s">
        <v>119</v>
      </c>
      <c r="B24" s="17" t="s">
        <v>120</v>
      </c>
      <c r="C24" s="18">
        <f>C25</f>
        <v>77425.62</v>
      </c>
      <c r="D24" s="18">
        <v>71437</v>
      </c>
      <c r="E24" s="18">
        <v>162542</v>
      </c>
      <c r="F24" s="18">
        <v>162542</v>
      </c>
      <c r="G24" s="18">
        <v>26624</v>
      </c>
    </row>
    <row r="25" spans="1:7" ht="18" customHeight="1" x14ac:dyDescent="0.25">
      <c r="A25" s="27" t="s">
        <v>121</v>
      </c>
      <c r="B25" s="35" t="s">
        <v>122</v>
      </c>
      <c r="C25" s="29">
        <f>C26</f>
        <v>77425.62</v>
      </c>
      <c r="D25" s="29">
        <v>71437</v>
      </c>
      <c r="E25" s="29">
        <v>162542</v>
      </c>
      <c r="F25" s="29">
        <v>162542</v>
      </c>
      <c r="G25" s="29">
        <v>26624</v>
      </c>
    </row>
    <row r="26" spans="1:7" ht="18" customHeight="1" x14ac:dyDescent="0.25">
      <c r="A26" s="36" t="s">
        <v>50</v>
      </c>
      <c r="B26" s="22" t="s">
        <v>51</v>
      </c>
      <c r="C26" s="23">
        <f>C27+C28</f>
        <v>77425.62</v>
      </c>
      <c r="D26" s="23">
        <v>71437</v>
      </c>
      <c r="E26" s="23">
        <v>162542</v>
      </c>
      <c r="F26" s="23">
        <v>162542</v>
      </c>
      <c r="G26" s="23">
        <v>26624</v>
      </c>
    </row>
    <row r="27" spans="1:7" ht="18" customHeight="1" x14ac:dyDescent="0.25">
      <c r="A27" s="36" t="s">
        <v>52</v>
      </c>
      <c r="B27" s="22" t="s">
        <v>53</v>
      </c>
      <c r="C27" s="23">
        <v>76297.81</v>
      </c>
      <c r="D27" s="23">
        <v>66545</v>
      </c>
      <c r="E27" s="23">
        <v>152662</v>
      </c>
      <c r="F27" s="23">
        <v>152662</v>
      </c>
      <c r="G27" s="23">
        <v>25444</v>
      </c>
    </row>
    <row r="28" spans="1:7" ht="18" customHeight="1" x14ac:dyDescent="0.25">
      <c r="A28" s="36" t="s">
        <v>54</v>
      </c>
      <c r="B28" s="22" t="s">
        <v>55</v>
      </c>
      <c r="C28" s="23">
        <v>1127.81</v>
      </c>
      <c r="D28" s="23">
        <v>4892</v>
      </c>
      <c r="E28" s="23">
        <v>9880</v>
      </c>
      <c r="F28" s="23">
        <v>9880</v>
      </c>
      <c r="G28" s="23">
        <v>1180</v>
      </c>
    </row>
    <row r="29" spans="1:7" ht="30" customHeight="1" x14ac:dyDescent="0.25">
      <c r="A29" s="19" t="s">
        <v>123</v>
      </c>
      <c r="B29" s="17" t="s">
        <v>124</v>
      </c>
      <c r="C29" s="18">
        <v>0</v>
      </c>
      <c r="D29" s="18">
        <v>0</v>
      </c>
      <c r="E29" s="18">
        <v>1000000</v>
      </c>
      <c r="F29" s="18">
        <v>500000</v>
      </c>
      <c r="G29" s="18">
        <v>500000</v>
      </c>
    </row>
    <row r="30" spans="1:7" ht="18" customHeight="1" x14ac:dyDescent="0.25">
      <c r="A30" s="27" t="s">
        <v>111</v>
      </c>
      <c r="B30" s="35" t="s">
        <v>112</v>
      </c>
      <c r="C30" s="29">
        <v>0</v>
      </c>
      <c r="D30" s="29">
        <v>0</v>
      </c>
      <c r="E30" s="29">
        <v>1000000</v>
      </c>
      <c r="F30" s="29">
        <v>500000</v>
      </c>
      <c r="G30" s="29">
        <v>500000</v>
      </c>
    </row>
    <row r="31" spans="1:7" ht="18" customHeight="1" x14ac:dyDescent="0.25">
      <c r="A31" s="36" t="s">
        <v>62</v>
      </c>
      <c r="B31" s="22" t="s">
        <v>63</v>
      </c>
      <c r="C31" s="23">
        <v>0</v>
      </c>
      <c r="D31" s="23">
        <v>0</v>
      </c>
      <c r="E31" s="23">
        <v>1000000</v>
      </c>
      <c r="F31" s="23">
        <v>500000</v>
      </c>
      <c r="G31" s="23">
        <v>500000</v>
      </c>
    </row>
    <row r="32" spans="1:7" ht="18" customHeight="1" x14ac:dyDescent="0.25">
      <c r="A32" s="36" t="s">
        <v>66</v>
      </c>
      <c r="B32" s="22" t="s">
        <v>67</v>
      </c>
      <c r="C32" s="23">
        <v>0</v>
      </c>
      <c r="D32" s="23">
        <v>0</v>
      </c>
      <c r="E32" s="23">
        <v>1000000</v>
      </c>
      <c r="F32" s="23">
        <v>500000</v>
      </c>
      <c r="G32" s="23">
        <v>500000</v>
      </c>
    </row>
    <row r="33" spans="1:7" ht="24" customHeight="1" x14ac:dyDescent="0.25">
      <c r="A33" s="19" t="s">
        <v>125</v>
      </c>
      <c r="B33" s="17" t="s">
        <v>126</v>
      </c>
      <c r="C33" s="18">
        <f>C34</f>
        <v>876576.55</v>
      </c>
      <c r="D33" s="18">
        <v>909360</v>
      </c>
      <c r="E33" s="18">
        <v>909360</v>
      </c>
      <c r="F33" s="18">
        <v>909360</v>
      </c>
      <c r="G33" s="18">
        <v>909360</v>
      </c>
    </row>
    <row r="34" spans="1:7" ht="21" customHeight="1" x14ac:dyDescent="0.25">
      <c r="A34" s="19" t="s">
        <v>127</v>
      </c>
      <c r="B34" s="17" t="s">
        <v>128</v>
      </c>
      <c r="C34" s="18">
        <f>C35</f>
        <v>876576.55</v>
      </c>
      <c r="D34" s="18">
        <v>909360</v>
      </c>
      <c r="E34" s="18">
        <v>909360</v>
      </c>
      <c r="F34" s="18">
        <v>909360</v>
      </c>
      <c r="G34" s="18">
        <v>909360</v>
      </c>
    </row>
    <row r="35" spans="1:7" ht="18" customHeight="1" x14ac:dyDescent="0.25">
      <c r="A35" s="27" t="s">
        <v>129</v>
      </c>
      <c r="B35" s="35" t="s">
        <v>130</v>
      </c>
      <c r="C35" s="29">
        <f>C36+C39</f>
        <v>876576.55</v>
      </c>
      <c r="D35" s="29">
        <v>909360</v>
      </c>
      <c r="E35" s="29">
        <v>909360</v>
      </c>
      <c r="F35" s="29">
        <v>909360</v>
      </c>
      <c r="G35" s="29">
        <v>909360</v>
      </c>
    </row>
    <row r="36" spans="1:7" ht="18" customHeight="1" x14ac:dyDescent="0.25">
      <c r="A36" s="36" t="s">
        <v>50</v>
      </c>
      <c r="B36" s="22" t="s">
        <v>51</v>
      </c>
      <c r="C36" s="23">
        <f>C37+C38</f>
        <v>787950.87</v>
      </c>
      <c r="D36" s="23">
        <v>854053</v>
      </c>
      <c r="E36" s="23">
        <v>859360</v>
      </c>
      <c r="F36" s="23">
        <v>859360</v>
      </c>
      <c r="G36" s="23">
        <v>859360</v>
      </c>
    </row>
    <row r="37" spans="1:7" ht="18" customHeight="1" x14ac:dyDescent="0.25">
      <c r="A37" s="36" t="s">
        <v>52</v>
      </c>
      <c r="B37" s="22" t="s">
        <v>53</v>
      </c>
      <c r="C37" s="23">
        <v>692153</v>
      </c>
      <c r="D37" s="23">
        <v>756830</v>
      </c>
      <c r="E37" s="23">
        <v>762138</v>
      </c>
      <c r="F37" s="23">
        <v>762138</v>
      </c>
      <c r="G37" s="23">
        <v>762138</v>
      </c>
    </row>
    <row r="38" spans="1:7" ht="18" customHeight="1" x14ac:dyDescent="0.25">
      <c r="A38" s="36" t="s">
        <v>54</v>
      </c>
      <c r="B38" s="22" t="s">
        <v>55</v>
      </c>
      <c r="C38" s="23">
        <v>95797.87</v>
      </c>
      <c r="D38" s="23">
        <v>97223</v>
      </c>
      <c r="E38" s="23">
        <v>97222</v>
      </c>
      <c r="F38" s="23">
        <v>97222</v>
      </c>
      <c r="G38" s="23">
        <v>97222</v>
      </c>
    </row>
    <row r="39" spans="1:7" ht="18" customHeight="1" x14ac:dyDescent="0.25">
      <c r="A39" s="36" t="s">
        <v>62</v>
      </c>
      <c r="B39" s="22" t="s">
        <v>63</v>
      </c>
      <c r="C39" s="23">
        <f>C40+C41</f>
        <v>88625.68</v>
      </c>
      <c r="D39" s="23">
        <v>55307</v>
      </c>
      <c r="E39" s="23">
        <v>50000</v>
      </c>
      <c r="F39" s="23">
        <v>50000</v>
      </c>
      <c r="G39" s="23">
        <v>50000</v>
      </c>
    </row>
    <row r="40" spans="1:7" ht="18" customHeight="1" x14ac:dyDescent="0.25">
      <c r="A40" s="36" t="s">
        <v>64</v>
      </c>
      <c r="B40" s="22" t="s">
        <v>65</v>
      </c>
      <c r="C40" s="23">
        <v>67058.5</v>
      </c>
      <c r="D40" s="23">
        <v>55307</v>
      </c>
      <c r="E40" s="23">
        <v>50000</v>
      </c>
      <c r="F40" s="23">
        <v>50000</v>
      </c>
      <c r="G40" s="23">
        <v>50000</v>
      </c>
    </row>
    <row r="41" spans="1:7" ht="18" customHeight="1" x14ac:dyDescent="0.25">
      <c r="A41" s="36" t="s">
        <v>66</v>
      </c>
      <c r="B41" s="22" t="s">
        <v>67</v>
      </c>
      <c r="C41" s="23">
        <v>21567.18</v>
      </c>
      <c r="D41" s="23"/>
      <c r="E41" s="23"/>
      <c r="F41" s="23"/>
      <c r="G41" s="23"/>
    </row>
    <row r="42" spans="1:7" ht="22.5" customHeight="1" x14ac:dyDescent="0.25">
      <c r="A42" s="19" t="s">
        <v>131</v>
      </c>
      <c r="B42" s="17" t="s">
        <v>132</v>
      </c>
      <c r="C42" s="18">
        <f>C43</f>
        <v>1778116.03</v>
      </c>
      <c r="D42" s="18">
        <v>2046938.69</v>
      </c>
      <c r="E42" s="18">
        <v>2790788</v>
      </c>
      <c r="F42" s="18">
        <v>2788168</v>
      </c>
      <c r="G42" s="18">
        <v>2788168</v>
      </c>
    </row>
    <row r="43" spans="1:7" ht="21" customHeight="1" x14ac:dyDescent="0.25">
      <c r="A43" s="19" t="s">
        <v>133</v>
      </c>
      <c r="B43" s="17" t="s">
        <v>132</v>
      </c>
      <c r="C43" s="18">
        <f>C44+C48+C57+C60+C65</f>
        <v>1778116.03</v>
      </c>
      <c r="D43" s="18">
        <v>2046938.69</v>
      </c>
      <c r="E43" s="18">
        <v>2790788</v>
      </c>
      <c r="F43" s="18">
        <v>2788168</v>
      </c>
      <c r="G43" s="18">
        <v>2788168</v>
      </c>
    </row>
    <row r="44" spans="1:7" ht="18" customHeight="1" x14ac:dyDescent="0.25">
      <c r="A44" s="27" t="s">
        <v>134</v>
      </c>
      <c r="B44" s="35" t="s">
        <v>135</v>
      </c>
      <c r="C44" s="29">
        <f>C45</f>
        <v>8565.58</v>
      </c>
      <c r="D44" s="29">
        <v>20634.36</v>
      </c>
      <c r="E44" s="29">
        <v>11000</v>
      </c>
      <c r="F44" s="29">
        <v>11000</v>
      </c>
      <c r="G44" s="29">
        <v>11000</v>
      </c>
    </row>
    <row r="45" spans="1:7" ht="18" customHeight="1" x14ac:dyDescent="0.25">
      <c r="A45" s="36" t="s">
        <v>50</v>
      </c>
      <c r="B45" s="22" t="s">
        <v>51</v>
      </c>
      <c r="C45" s="23">
        <f>C46+C47</f>
        <v>8565.58</v>
      </c>
      <c r="D45" s="23">
        <v>20634.36</v>
      </c>
      <c r="E45" s="23">
        <v>11000</v>
      </c>
      <c r="F45" s="23">
        <v>11000</v>
      </c>
      <c r="G45" s="23">
        <v>11000</v>
      </c>
    </row>
    <row r="46" spans="1:7" ht="18" customHeight="1" x14ac:dyDescent="0.25">
      <c r="A46" s="36" t="s">
        <v>52</v>
      </c>
      <c r="B46" s="22" t="s">
        <v>53</v>
      </c>
      <c r="C46" s="23">
        <v>1367.2</v>
      </c>
      <c r="D46" s="23">
        <v>3950</v>
      </c>
      <c r="E46" s="23">
        <v>2300</v>
      </c>
      <c r="F46" s="23">
        <v>2300</v>
      </c>
      <c r="G46" s="23">
        <v>2300</v>
      </c>
    </row>
    <row r="47" spans="1:7" ht="18" customHeight="1" x14ac:dyDescent="0.25">
      <c r="A47" s="36" t="s">
        <v>54</v>
      </c>
      <c r="B47" s="22" t="s">
        <v>55</v>
      </c>
      <c r="C47" s="23">
        <v>7198.38</v>
      </c>
      <c r="D47" s="23">
        <v>16684.36</v>
      </c>
      <c r="E47" s="23">
        <v>8700</v>
      </c>
      <c r="F47" s="23">
        <v>8700</v>
      </c>
      <c r="G47" s="23">
        <v>8700</v>
      </c>
    </row>
    <row r="48" spans="1:7" ht="18" customHeight="1" x14ac:dyDescent="0.25">
      <c r="A48" s="27" t="s">
        <v>136</v>
      </c>
      <c r="B48" s="35" t="s">
        <v>137</v>
      </c>
      <c r="C48" s="29">
        <f>C49+C55</f>
        <v>1758669.26</v>
      </c>
      <c r="D48" s="29">
        <v>2011326.33</v>
      </c>
      <c r="E48" s="29">
        <v>2778168</v>
      </c>
      <c r="F48" s="29">
        <v>2777168</v>
      </c>
      <c r="G48" s="29">
        <v>2777168</v>
      </c>
    </row>
    <row r="49" spans="1:7" ht="18" customHeight="1" x14ac:dyDescent="0.25">
      <c r="A49" s="36" t="s">
        <v>50</v>
      </c>
      <c r="B49" s="22" t="s">
        <v>51</v>
      </c>
      <c r="C49" s="23">
        <f>C50+C51+C52+C53+C54</f>
        <v>1756939.67</v>
      </c>
      <c r="D49" s="23">
        <v>2011326.33</v>
      </c>
      <c r="E49" s="23">
        <v>2778168</v>
      </c>
      <c r="F49" s="23">
        <v>2777168</v>
      </c>
      <c r="G49" s="23">
        <v>2777168</v>
      </c>
    </row>
    <row r="50" spans="1:7" ht="18" customHeight="1" x14ac:dyDescent="0.25">
      <c r="A50" s="36" t="s">
        <v>52</v>
      </c>
      <c r="B50" s="22" t="s">
        <v>53</v>
      </c>
      <c r="C50" s="23">
        <v>817811.36</v>
      </c>
      <c r="D50" s="23">
        <v>933721</v>
      </c>
      <c r="E50" s="23">
        <v>1681070</v>
      </c>
      <c r="F50" s="23">
        <v>1680070</v>
      </c>
      <c r="G50" s="23">
        <v>1680070</v>
      </c>
    </row>
    <row r="51" spans="1:7" ht="18" customHeight="1" x14ac:dyDescent="0.25">
      <c r="A51" s="36" t="s">
        <v>54</v>
      </c>
      <c r="B51" s="22" t="s">
        <v>55</v>
      </c>
      <c r="C51" s="23">
        <v>930861.99</v>
      </c>
      <c r="D51" s="23">
        <v>1068605.33</v>
      </c>
      <c r="E51" s="23">
        <v>1087598</v>
      </c>
      <c r="F51" s="23">
        <v>1087598</v>
      </c>
      <c r="G51" s="23">
        <v>1087598</v>
      </c>
    </row>
    <row r="52" spans="1:7" ht="18" customHeight="1" x14ac:dyDescent="0.25">
      <c r="A52" s="36" t="s">
        <v>56</v>
      </c>
      <c r="B52" s="22" t="s">
        <v>57</v>
      </c>
      <c r="C52" s="23">
        <v>6544.14</v>
      </c>
      <c r="D52" s="23">
        <v>7000</v>
      </c>
      <c r="E52" s="23">
        <v>8000</v>
      </c>
      <c r="F52" s="23">
        <v>8000</v>
      </c>
      <c r="G52" s="23">
        <v>8000</v>
      </c>
    </row>
    <row r="53" spans="1:7" ht="20.25" customHeight="1" x14ac:dyDescent="0.25">
      <c r="A53" s="36" t="s">
        <v>58</v>
      </c>
      <c r="B53" s="22" t="s">
        <v>59</v>
      </c>
      <c r="C53" s="23">
        <v>1692.18</v>
      </c>
      <c r="D53" s="23">
        <v>2000</v>
      </c>
      <c r="E53" s="23">
        <v>1500</v>
      </c>
      <c r="F53" s="23">
        <v>1500</v>
      </c>
      <c r="G53" s="23">
        <v>1500</v>
      </c>
    </row>
    <row r="54" spans="1:7" ht="20.25" customHeight="1" x14ac:dyDescent="0.25">
      <c r="A54" s="36" t="s">
        <v>60</v>
      </c>
      <c r="B54" s="22" t="s">
        <v>138</v>
      </c>
      <c r="C54" s="23">
        <v>30</v>
      </c>
      <c r="D54" s="23">
        <v>0</v>
      </c>
      <c r="E54" s="23">
        <v>0</v>
      </c>
      <c r="F54" s="23">
        <v>0</v>
      </c>
      <c r="G54" s="23">
        <v>0</v>
      </c>
    </row>
    <row r="55" spans="1:7" ht="20.25" customHeight="1" x14ac:dyDescent="0.25">
      <c r="A55" s="39" t="s">
        <v>62</v>
      </c>
      <c r="B55" s="22" t="s">
        <v>63</v>
      </c>
      <c r="C55" s="23">
        <f>C56</f>
        <v>1729.59</v>
      </c>
      <c r="D55" s="23">
        <f>D56</f>
        <v>0</v>
      </c>
      <c r="E55" s="23">
        <f>E56</f>
        <v>0</v>
      </c>
      <c r="F55" s="23">
        <f>F56</f>
        <v>0</v>
      </c>
      <c r="G55" s="23">
        <f>G56</f>
        <v>0</v>
      </c>
    </row>
    <row r="56" spans="1:7" ht="20.25" customHeight="1" x14ac:dyDescent="0.25">
      <c r="A56" s="36" t="s">
        <v>64</v>
      </c>
      <c r="B56" s="22" t="s">
        <v>65</v>
      </c>
      <c r="C56" s="23">
        <v>1729.59</v>
      </c>
      <c r="D56" s="23">
        <v>0</v>
      </c>
      <c r="E56" s="23">
        <v>0</v>
      </c>
      <c r="F56" s="23">
        <v>0</v>
      </c>
      <c r="G56" s="23">
        <v>0</v>
      </c>
    </row>
    <row r="57" spans="1:7" ht="18" customHeight="1" x14ac:dyDescent="0.25">
      <c r="A57" s="27" t="s">
        <v>139</v>
      </c>
      <c r="B57" s="35" t="s">
        <v>140</v>
      </c>
      <c r="C57" s="29">
        <f>C58</f>
        <v>6974.45</v>
      </c>
      <c r="D57" s="29">
        <v>6480</v>
      </c>
      <c r="E57" s="29">
        <v>1620</v>
      </c>
      <c r="F57" s="29">
        <v>0</v>
      </c>
      <c r="G57" s="29">
        <v>0</v>
      </c>
    </row>
    <row r="58" spans="1:7" ht="18" customHeight="1" x14ac:dyDescent="0.25">
      <c r="A58" s="36" t="s">
        <v>50</v>
      </c>
      <c r="B58" s="22" t="s">
        <v>51</v>
      </c>
      <c r="C58" s="23">
        <f>C59</f>
        <v>6974.45</v>
      </c>
      <c r="D58" s="23">
        <v>6480</v>
      </c>
      <c r="E58" s="23">
        <v>1620</v>
      </c>
      <c r="F58" s="23">
        <v>0</v>
      </c>
      <c r="G58" s="23">
        <v>0</v>
      </c>
    </row>
    <row r="59" spans="1:7" ht="18" customHeight="1" x14ac:dyDescent="0.25">
      <c r="A59" s="36" t="s">
        <v>54</v>
      </c>
      <c r="B59" s="22" t="s">
        <v>55</v>
      </c>
      <c r="C59" s="23">
        <v>6974.45</v>
      </c>
      <c r="D59" s="23">
        <v>6480</v>
      </c>
      <c r="E59" s="23">
        <v>1620</v>
      </c>
      <c r="F59" s="23">
        <v>0</v>
      </c>
      <c r="G59" s="23">
        <v>0</v>
      </c>
    </row>
    <row r="60" spans="1:7" ht="18" customHeight="1" x14ac:dyDescent="0.25">
      <c r="A60" s="27" t="s">
        <v>141</v>
      </c>
      <c r="B60" s="35" t="s">
        <v>142</v>
      </c>
      <c r="C60" s="29">
        <f>C61+C63</f>
        <v>1130.42</v>
      </c>
      <c r="D60" s="29">
        <v>5000</v>
      </c>
      <c r="E60" s="29">
        <v>0</v>
      </c>
      <c r="F60" s="29">
        <v>0</v>
      </c>
      <c r="G60" s="29">
        <v>0</v>
      </c>
    </row>
    <row r="61" spans="1:7" ht="18" customHeight="1" x14ac:dyDescent="0.25">
      <c r="A61" s="27" t="s">
        <v>50</v>
      </c>
      <c r="B61" s="22" t="s">
        <v>51</v>
      </c>
      <c r="C61" s="29">
        <f>C62</f>
        <v>1130.42</v>
      </c>
      <c r="D61" s="29"/>
      <c r="E61" s="29"/>
      <c r="F61" s="29"/>
      <c r="G61" s="29"/>
    </row>
    <row r="62" spans="1:7" ht="18" customHeight="1" x14ac:dyDescent="0.25">
      <c r="A62" s="27" t="s">
        <v>54</v>
      </c>
      <c r="B62" s="22" t="s">
        <v>55</v>
      </c>
      <c r="C62" s="29">
        <v>1130.42</v>
      </c>
      <c r="D62" s="29"/>
      <c r="E62" s="29"/>
      <c r="F62" s="29"/>
      <c r="G62" s="29"/>
    </row>
    <row r="63" spans="1:7" ht="18" customHeight="1" x14ac:dyDescent="0.25">
      <c r="A63" s="36" t="s">
        <v>62</v>
      </c>
      <c r="B63" s="22" t="s">
        <v>63</v>
      </c>
      <c r="C63" s="23">
        <v>0</v>
      </c>
      <c r="D63" s="23">
        <v>5000</v>
      </c>
      <c r="E63" s="23">
        <v>0</v>
      </c>
      <c r="F63" s="23">
        <v>0</v>
      </c>
      <c r="G63" s="23">
        <v>0</v>
      </c>
    </row>
    <row r="64" spans="1:7" ht="18" customHeight="1" x14ac:dyDescent="0.25">
      <c r="A64" s="36" t="s">
        <v>64</v>
      </c>
      <c r="B64" s="22" t="s">
        <v>65</v>
      </c>
      <c r="C64" s="23">
        <v>0</v>
      </c>
      <c r="D64" s="23">
        <v>5000</v>
      </c>
      <c r="E64" s="23">
        <v>0</v>
      </c>
      <c r="F64" s="23">
        <v>0</v>
      </c>
      <c r="G64" s="23">
        <v>0</v>
      </c>
    </row>
    <row r="65" spans="1:7" ht="22.5" customHeight="1" x14ac:dyDescent="0.25">
      <c r="A65" s="27" t="s">
        <v>143</v>
      </c>
      <c r="B65" s="35" t="s">
        <v>144</v>
      </c>
      <c r="C65" s="29">
        <f>C66</f>
        <v>2776.32</v>
      </c>
      <c r="D65" s="29">
        <v>3498</v>
      </c>
      <c r="E65" s="29">
        <v>0</v>
      </c>
      <c r="F65" s="29">
        <v>0</v>
      </c>
      <c r="G65" s="29">
        <v>0</v>
      </c>
    </row>
    <row r="66" spans="1:7" ht="18" customHeight="1" x14ac:dyDescent="0.25">
      <c r="A66" s="36" t="s">
        <v>50</v>
      </c>
      <c r="B66" s="22" t="s">
        <v>51</v>
      </c>
      <c r="C66" s="23">
        <f>C67</f>
        <v>2776.32</v>
      </c>
      <c r="D66" s="23">
        <v>697</v>
      </c>
      <c r="E66" s="23">
        <v>0</v>
      </c>
      <c r="F66" s="23">
        <v>0</v>
      </c>
      <c r="G66" s="23">
        <v>0</v>
      </c>
    </row>
    <row r="67" spans="1:7" ht="18" customHeight="1" x14ac:dyDescent="0.25">
      <c r="A67" s="36" t="s">
        <v>54</v>
      </c>
      <c r="B67" s="22" t="s">
        <v>55</v>
      </c>
      <c r="C67" s="23">
        <v>2776.32</v>
      </c>
      <c r="D67" s="23">
        <v>697</v>
      </c>
      <c r="E67" s="23">
        <v>0</v>
      </c>
      <c r="F67" s="23">
        <v>0</v>
      </c>
      <c r="G67" s="23">
        <v>0</v>
      </c>
    </row>
    <row r="68" spans="1:7" ht="18" customHeight="1" x14ac:dyDescent="0.25">
      <c r="A68" s="36" t="s">
        <v>62</v>
      </c>
      <c r="B68" s="22" t="s">
        <v>63</v>
      </c>
      <c r="C68" s="23">
        <v>0</v>
      </c>
      <c r="D68" s="23">
        <v>2801</v>
      </c>
      <c r="E68" s="23">
        <v>0</v>
      </c>
      <c r="F68" s="23">
        <v>0</v>
      </c>
      <c r="G68" s="23">
        <v>0</v>
      </c>
    </row>
    <row r="69" spans="1:7" ht="18" customHeight="1" x14ac:dyDescent="0.25">
      <c r="A69" s="36" t="s">
        <v>64</v>
      </c>
      <c r="B69" s="22" t="s">
        <v>65</v>
      </c>
      <c r="C69" s="23">
        <v>0</v>
      </c>
      <c r="D69" s="23">
        <v>2801</v>
      </c>
      <c r="E69" s="23">
        <v>0</v>
      </c>
      <c r="F69" s="23">
        <v>0</v>
      </c>
      <c r="G69" s="23">
        <v>0</v>
      </c>
    </row>
  </sheetData>
  <mergeCells count="2">
    <mergeCell ref="A1:G1"/>
    <mergeCell ref="A3:G3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Izvještaj prema ekonomskoj klas</vt:lpstr>
      <vt:lpstr>Izvještaj prema izvorima financ</vt:lpstr>
      <vt:lpstr>Izvještaj prema funkcijskoj kla</vt:lpstr>
      <vt:lpstr>Račun financ.ek.klasifikacija</vt:lpstr>
      <vt:lpstr>Račun financ.izvori</vt:lpstr>
      <vt:lpstr>Prenesenivišak ili manjak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cp:lastPrinted>2024-10-22T06:26:20Z</cp:lastPrinted>
  <dcterms:created xsi:type="dcterms:W3CDTF">2024-10-21T16:05:15Z</dcterms:created>
  <dcterms:modified xsi:type="dcterms:W3CDTF">2024-10-25T06:25:24Z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